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5" windowWidth="13905" windowHeight="10020"/>
  </bookViews>
  <sheets>
    <sheet name="Store #1" sheetId="1" r:id="rId1"/>
    <sheet name="Store #2" sheetId="31" r:id="rId2"/>
    <sheet name="Store #3" sheetId="32" r:id="rId3"/>
    <sheet name="Triple Coupons" sheetId="33" r:id="rId4"/>
    <sheet name="YTD Savings" sheetId="3" r:id="rId5"/>
    <sheet name="Store Aisles" sheetId="5" r:id="rId6"/>
    <sheet name="Tutorial" sheetId="11" r:id="rId7"/>
  </sheets>
  <definedNames>
    <definedName name="_xlnm._FilterDatabase" localSheetId="0" hidden="1">'Store #1'!$Q$19:$Q$20</definedName>
    <definedName name="_xlnm._FilterDatabase" localSheetId="1" hidden="1">'Store #2'!$Q$19:$Q$20</definedName>
    <definedName name="_xlnm._FilterDatabase" localSheetId="2" hidden="1">'Store #3'!$Q$19:$Q$20</definedName>
    <definedName name="_xlnm._FilterDatabase" localSheetId="3" hidden="1">'Triple Coupons'!$Q$19:$Q$20</definedName>
    <definedName name="YorN" localSheetId="1">'Store #2'!$Q$19:$Q$20</definedName>
    <definedName name="YorN" localSheetId="2">'Store #3'!$Q$19:$Q$20</definedName>
    <definedName name="YorN" localSheetId="3">'Triple Coupons'!$Q$19:$Q$20</definedName>
    <definedName name="YorN">'Store #1'!$Q$19:$Q$20</definedName>
  </definedNames>
  <calcPr calcId="144525"/>
</workbook>
</file>

<file path=xl/calcChain.xml><?xml version="1.0" encoding="utf-8"?>
<calcChain xmlns="http://schemas.openxmlformats.org/spreadsheetml/2006/main">
  <c r="M12" i="33" l="1"/>
  <c r="M13" i="33"/>
  <c r="M14" i="33"/>
  <c r="M15" i="33"/>
  <c r="M16" i="33"/>
  <c r="M17" i="33"/>
  <c r="M18" i="33"/>
  <c r="M19" i="33"/>
  <c r="M20" i="33"/>
  <c r="M21" i="33"/>
  <c r="M22" i="33"/>
  <c r="M23" i="33"/>
  <c r="M24" i="33"/>
  <c r="M25" i="33"/>
  <c r="M26" i="33"/>
  <c r="M27" i="33"/>
  <c r="M28" i="33"/>
  <c r="M29" i="33"/>
  <c r="M30" i="33"/>
  <c r="M31" i="33"/>
  <c r="M32" i="33"/>
  <c r="M33" i="33"/>
  <c r="M34" i="33"/>
  <c r="M35" i="33"/>
  <c r="M36" i="33"/>
  <c r="M37" i="33"/>
  <c r="M38" i="33"/>
  <c r="M39" i="33"/>
  <c r="M40" i="33"/>
  <c r="M41" i="33"/>
  <c r="M42" i="33"/>
  <c r="M43" i="33"/>
  <c r="M44" i="33"/>
  <c r="M45" i="33"/>
  <c r="M46" i="33"/>
  <c r="M47" i="33"/>
  <c r="M48" i="33"/>
  <c r="M49" i="33"/>
  <c r="M50" i="33"/>
  <c r="M51" i="33"/>
  <c r="M52" i="33"/>
  <c r="M53" i="33"/>
  <c r="M54" i="33"/>
  <c r="M55" i="33"/>
  <c r="M56" i="33"/>
  <c r="M57" i="33"/>
  <c r="M58" i="33"/>
  <c r="M59" i="33"/>
  <c r="M60" i="33"/>
  <c r="M61" i="33"/>
  <c r="M62" i="33"/>
  <c r="M63" i="33"/>
  <c r="M64" i="33"/>
  <c r="M65" i="33"/>
  <c r="M66" i="33"/>
  <c r="M67" i="33"/>
  <c r="M68" i="33"/>
  <c r="M69" i="33"/>
  <c r="M70" i="33"/>
  <c r="M71" i="33"/>
  <c r="M72" i="33"/>
  <c r="M73" i="33"/>
  <c r="M74" i="33"/>
  <c r="M75" i="33"/>
  <c r="M76" i="33"/>
  <c r="M77" i="33"/>
  <c r="M78" i="33"/>
  <c r="M79" i="33"/>
  <c r="M80" i="33"/>
  <c r="M81" i="33"/>
  <c r="M82" i="33"/>
  <c r="M83" i="33"/>
  <c r="M84" i="33"/>
  <c r="N84" i="33" s="1"/>
  <c r="O84" i="33" s="1"/>
  <c r="M85" i="33"/>
  <c r="M11" i="33"/>
  <c r="D88" i="33"/>
  <c r="N85" i="33"/>
  <c r="O85" i="33" s="1"/>
  <c r="L85" i="33"/>
  <c r="K85" i="33"/>
  <c r="L84" i="33"/>
  <c r="K84" i="33"/>
  <c r="N83" i="33"/>
  <c r="O83" i="33" s="1"/>
  <c r="L83" i="33"/>
  <c r="K83" i="33"/>
  <c r="N82" i="33"/>
  <c r="O82" i="33" s="1"/>
  <c r="L82" i="33"/>
  <c r="K82" i="33"/>
  <c r="N81" i="33"/>
  <c r="O81" i="33" s="1"/>
  <c r="L81" i="33"/>
  <c r="K81" i="33"/>
  <c r="N80" i="33"/>
  <c r="O80" i="33" s="1"/>
  <c r="L80" i="33"/>
  <c r="K80" i="33"/>
  <c r="N79" i="33"/>
  <c r="O79" i="33" s="1"/>
  <c r="L79" i="33"/>
  <c r="K79" i="33"/>
  <c r="N78" i="33"/>
  <c r="O78" i="33" s="1"/>
  <c r="L78" i="33"/>
  <c r="K78" i="33"/>
  <c r="N77" i="33"/>
  <c r="O77" i="33" s="1"/>
  <c r="L77" i="33"/>
  <c r="K77" i="33"/>
  <c r="N76" i="33"/>
  <c r="O76" i="33" s="1"/>
  <c r="L76" i="33"/>
  <c r="K76" i="33"/>
  <c r="N75" i="33"/>
  <c r="O75" i="33" s="1"/>
  <c r="L75" i="33"/>
  <c r="K75" i="33"/>
  <c r="N74" i="33"/>
  <c r="O74" i="33" s="1"/>
  <c r="L74" i="33"/>
  <c r="K74" i="33"/>
  <c r="N73" i="33"/>
  <c r="O73" i="33" s="1"/>
  <c r="L73" i="33"/>
  <c r="K73" i="33"/>
  <c r="N72" i="33"/>
  <c r="O72" i="33" s="1"/>
  <c r="L72" i="33"/>
  <c r="K72" i="33"/>
  <c r="N71" i="33"/>
  <c r="O71" i="33" s="1"/>
  <c r="L71" i="33"/>
  <c r="K71" i="33"/>
  <c r="N70" i="33"/>
  <c r="O70" i="33" s="1"/>
  <c r="L70" i="33"/>
  <c r="K70" i="33"/>
  <c r="N69" i="33"/>
  <c r="O69" i="33" s="1"/>
  <c r="L69" i="33"/>
  <c r="K69" i="33"/>
  <c r="N68" i="33"/>
  <c r="O68" i="33" s="1"/>
  <c r="L68" i="33"/>
  <c r="K68" i="33"/>
  <c r="N67" i="33"/>
  <c r="O67" i="33" s="1"/>
  <c r="L67" i="33"/>
  <c r="K67" i="33"/>
  <c r="N66" i="33"/>
  <c r="O66" i="33" s="1"/>
  <c r="L66" i="33"/>
  <c r="K66" i="33"/>
  <c r="N65" i="33"/>
  <c r="O65" i="33" s="1"/>
  <c r="L65" i="33"/>
  <c r="K65" i="33"/>
  <c r="N64" i="33"/>
  <c r="O64" i="33" s="1"/>
  <c r="L64" i="33"/>
  <c r="K64" i="33"/>
  <c r="N63" i="33"/>
  <c r="O63" i="33" s="1"/>
  <c r="L63" i="33"/>
  <c r="K63" i="33"/>
  <c r="N62" i="33"/>
  <c r="O62" i="33" s="1"/>
  <c r="L62" i="33"/>
  <c r="K62" i="33"/>
  <c r="N61" i="33"/>
  <c r="O61" i="33" s="1"/>
  <c r="L61" i="33"/>
  <c r="K61" i="33"/>
  <c r="N60" i="33"/>
  <c r="O60" i="33" s="1"/>
  <c r="L60" i="33"/>
  <c r="K60" i="33"/>
  <c r="N59" i="33"/>
  <c r="O59" i="33" s="1"/>
  <c r="L59" i="33"/>
  <c r="K59" i="33"/>
  <c r="N58" i="33"/>
  <c r="O58" i="33" s="1"/>
  <c r="L58" i="33"/>
  <c r="K58" i="33"/>
  <c r="N57" i="33"/>
  <c r="O57" i="33" s="1"/>
  <c r="L57" i="33"/>
  <c r="K57" i="33"/>
  <c r="N56" i="33"/>
  <c r="O56" i="33" s="1"/>
  <c r="L56" i="33"/>
  <c r="K56" i="33"/>
  <c r="N55" i="33"/>
  <c r="O55" i="33" s="1"/>
  <c r="L55" i="33"/>
  <c r="K55" i="33"/>
  <c r="N54" i="33"/>
  <c r="O54" i="33" s="1"/>
  <c r="L54" i="33"/>
  <c r="K54" i="33"/>
  <c r="N53" i="33"/>
  <c r="O53" i="33" s="1"/>
  <c r="L53" i="33"/>
  <c r="K53" i="33"/>
  <c r="N52" i="33"/>
  <c r="O52" i="33" s="1"/>
  <c r="L52" i="33"/>
  <c r="K52" i="33"/>
  <c r="N51" i="33"/>
  <c r="O51" i="33" s="1"/>
  <c r="L51" i="33"/>
  <c r="K51" i="33"/>
  <c r="N50" i="33"/>
  <c r="O50" i="33" s="1"/>
  <c r="L50" i="33"/>
  <c r="K50" i="33"/>
  <c r="N49" i="33"/>
  <c r="O49" i="33" s="1"/>
  <c r="L49" i="33"/>
  <c r="K49" i="33"/>
  <c r="N48" i="33"/>
  <c r="O48" i="33" s="1"/>
  <c r="L48" i="33"/>
  <c r="K48" i="33"/>
  <c r="N47" i="33"/>
  <c r="O47" i="33" s="1"/>
  <c r="L47" i="33"/>
  <c r="K47" i="33"/>
  <c r="N46" i="33"/>
  <c r="O46" i="33" s="1"/>
  <c r="L46" i="33"/>
  <c r="K46" i="33"/>
  <c r="N45" i="33"/>
  <c r="O45" i="33" s="1"/>
  <c r="L45" i="33"/>
  <c r="K45" i="33"/>
  <c r="N44" i="33"/>
  <c r="O44" i="33" s="1"/>
  <c r="L44" i="33"/>
  <c r="K44" i="33"/>
  <c r="N43" i="33"/>
  <c r="O43" i="33" s="1"/>
  <c r="L43" i="33"/>
  <c r="K43" i="33"/>
  <c r="N42" i="33"/>
  <c r="O42" i="33" s="1"/>
  <c r="L42" i="33"/>
  <c r="K42" i="33"/>
  <c r="N41" i="33"/>
  <c r="O41" i="33" s="1"/>
  <c r="L41" i="33"/>
  <c r="K41" i="33"/>
  <c r="N40" i="33"/>
  <c r="O40" i="33" s="1"/>
  <c r="L40" i="33"/>
  <c r="K40" i="33"/>
  <c r="N39" i="33"/>
  <c r="O39" i="33" s="1"/>
  <c r="L39" i="33"/>
  <c r="K39" i="33"/>
  <c r="N38" i="33"/>
  <c r="O38" i="33" s="1"/>
  <c r="L38" i="33"/>
  <c r="K38" i="33"/>
  <c r="N37" i="33"/>
  <c r="O37" i="33" s="1"/>
  <c r="L37" i="33"/>
  <c r="K37" i="33"/>
  <c r="N36" i="33"/>
  <c r="O36" i="33" s="1"/>
  <c r="L36" i="33"/>
  <c r="K36" i="33"/>
  <c r="N35" i="33"/>
  <c r="O35" i="33" s="1"/>
  <c r="L35" i="33"/>
  <c r="K35" i="33"/>
  <c r="N34" i="33"/>
  <c r="O34" i="33" s="1"/>
  <c r="L34" i="33"/>
  <c r="K34" i="33"/>
  <c r="N33" i="33"/>
  <c r="O33" i="33" s="1"/>
  <c r="L33" i="33"/>
  <c r="K33" i="33"/>
  <c r="N32" i="33"/>
  <c r="O32" i="33" s="1"/>
  <c r="L32" i="33"/>
  <c r="K32" i="33"/>
  <c r="N31" i="33"/>
  <c r="O31" i="33" s="1"/>
  <c r="L31" i="33"/>
  <c r="K31" i="33"/>
  <c r="N30" i="33"/>
  <c r="O30" i="33" s="1"/>
  <c r="L30" i="33"/>
  <c r="K30" i="33"/>
  <c r="N29" i="33"/>
  <c r="O29" i="33" s="1"/>
  <c r="L29" i="33"/>
  <c r="K29" i="33"/>
  <c r="N28" i="33"/>
  <c r="O28" i="33" s="1"/>
  <c r="L28" i="33"/>
  <c r="K28" i="33"/>
  <c r="N27" i="33"/>
  <c r="O27" i="33" s="1"/>
  <c r="L27" i="33"/>
  <c r="K27" i="33"/>
  <c r="N26" i="33"/>
  <c r="O26" i="33" s="1"/>
  <c r="L26" i="33"/>
  <c r="K26" i="33"/>
  <c r="N25" i="33"/>
  <c r="O25" i="33" s="1"/>
  <c r="L25" i="33"/>
  <c r="K25" i="33"/>
  <c r="N24" i="33"/>
  <c r="O24" i="33" s="1"/>
  <c r="L24" i="33"/>
  <c r="K24" i="33"/>
  <c r="N23" i="33"/>
  <c r="O23" i="33" s="1"/>
  <c r="L23" i="33"/>
  <c r="K23" i="33"/>
  <c r="N22" i="33"/>
  <c r="O22" i="33" s="1"/>
  <c r="L22" i="33"/>
  <c r="K22" i="33"/>
  <c r="N21" i="33"/>
  <c r="O21" i="33" s="1"/>
  <c r="L21" i="33"/>
  <c r="K21" i="33"/>
  <c r="N20" i="33"/>
  <c r="O20" i="33" s="1"/>
  <c r="L20" i="33"/>
  <c r="K20" i="33"/>
  <c r="N19" i="33"/>
  <c r="O19" i="33" s="1"/>
  <c r="L19" i="33"/>
  <c r="K19" i="33"/>
  <c r="N18" i="33"/>
  <c r="O18" i="33" s="1"/>
  <c r="L18" i="33"/>
  <c r="K18" i="33"/>
  <c r="N17" i="33"/>
  <c r="O17" i="33" s="1"/>
  <c r="L17" i="33"/>
  <c r="K17" i="33"/>
  <c r="N16" i="33"/>
  <c r="O16" i="33" s="1"/>
  <c r="L16" i="33"/>
  <c r="K16" i="33"/>
  <c r="N15" i="33"/>
  <c r="O15" i="33" s="1"/>
  <c r="L15" i="33"/>
  <c r="K15" i="33"/>
  <c r="N14" i="33"/>
  <c r="O14" i="33" s="1"/>
  <c r="L14" i="33"/>
  <c r="K14" i="33"/>
  <c r="N13" i="33"/>
  <c r="O13" i="33" s="1"/>
  <c r="L13" i="33"/>
  <c r="K13" i="33"/>
  <c r="N12" i="33"/>
  <c r="O12" i="33" s="1"/>
  <c r="L12" i="33"/>
  <c r="K12" i="33"/>
  <c r="N11" i="33"/>
  <c r="O11" i="33" s="1"/>
  <c r="L11" i="33"/>
  <c r="N90" i="33" s="1"/>
  <c r="K11" i="33"/>
  <c r="D88" i="32"/>
  <c r="M85" i="32"/>
  <c r="N85" i="32" s="1"/>
  <c r="O85" i="32" s="1"/>
  <c r="L85" i="32"/>
  <c r="K85" i="32"/>
  <c r="N84" i="32"/>
  <c r="O84" i="32" s="1"/>
  <c r="M84" i="32"/>
  <c r="L84" i="32"/>
  <c r="K84" i="32"/>
  <c r="M83" i="32"/>
  <c r="N83" i="32" s="1"/>
  <c r="O83" i="32" s="1"/>
  <c r="L83" i="32"/>
  <c r="K83" i="32"/>
  <c r="M82" i="32"/>
  <c r="N82" i="32" s="1"/>
  <c r="O82" i="32" s="1"/>
  <c r="L82" i="32"/>
  <c r="K82" i="32"/>
  <c r="M81" i="32"/>
  <c r="N81" i="32" s="1"/>
  <c r="O81" i="32" s="1"/>
  <c r="L81" i="32"/>
  <c r="K81" i="32"/>
  <c r="N80" i="32"/>
  <c r="O80" i="32" s="1"/>
  <c r="M80" i="32"/>
  <c r="L80" i="32"/>
  <c r="K80" i="32"/>
  <c r="M79" i="32"/>
  <c r="N79" i="32" s="1"/>
  <c r="O79" i="32" s="1"/>
  <c r="L79" i="32"/>
  <c r="K79" i="32"/>
  <c r="M78" i="32"/>
  <c r="N78" i="32" s="1"/>
  <c r="O78" i="32" s="1"/>
  <c r="L78" i="32"/>
  <c r="K78" i="32"/>
  <c r="M77" i="32"/>
  <c r="N77" i="32" s="1"/>
  <c r="O77" i="32" s="1"/>
  <c r="L77" i="32"/>
  <c r="K77" i="32"/>
  <c r="N76" i="32"/>
  <c r="O76" i="32" s="1"/>
  <c r="M76" i="32"/>
  <c r="L76" i="32"/>
  <c r="K76" i="32"/>
  <c r="M75" i="32"/>
  <c r="N75" i="32" s="1"/>
  <c r="O75" i="32" s="1"/>
  <c r="L75" i="32"/>
  <c r="K75" i="32"/>
  <c r="M74" i="32"/>
  <c r="N74" i="32" s="1"/>
  <c r="O74" i="32" s="1"/>
  <c r="L74" i="32"/>
  <c r="K74" i="32"/>
  <c r="M73" i="32"/>
  <c r="N73" i="32" s="1"/>
  <c r="O73" i="32" s="1"/>
  <c r="L73" i="32"/>
  <c r="K73" i="32"/>
  <c r="N72" i="32"/>
  <c r="O72" i="32" s="1"/>
  <c r="M72" i="32"/>
  <c r="L72" i="32"/>
  <c r="K72" i="32"/>
  <c r="M71" i="32"/>
  <c r="N71" i="32" s="1"/>
  <c r="O71" i="32" s="1"/>
  <c r="L71" i="32"/>
  <c r="K71" i="32"/>
  <c r="M70" i="32"/>
  <c r="N70" i="32" s="1"/>
  <c r="O70" i="32" s="1"/>
  <c r="L70" i="32"/>
  <c r="K70" i="32"/>
  <c r="M69" i="32"/>
  <c r="N69" i="32" s="1"/>
  <c r="O69" i="32" s="1"/>
  <c r="L69" i="32"/>
  <c r="K69" i="32"/>
  <c r="N68" i="32"/>
  <c r="O68" i="32" s="1"/>
  <c r="M68" i="32"/>
  <c r="L68" i="32"/>
  <c r="K68" i="32"/>
  <c r="M67" i="32"/>
  <c r="N67" i="32" s="1"/>
  <c r="O67" i="32" s="1"/>
  <c r="L67" i="32"/>
  <c r="K67" i="32"/>
  <c r="M66" i="32"/>
  <c r="N66" i="32" s="1"/>
  <c r="O66" i="32" s="1"/>
  <c r="L66" i="32"/>
  <c r="K66" i="32"/>
  <c r="M65" i="32"/>
  <c r="N65" i="32" s="1"/>
  <c r="O65" i="32" s="1"/>
  <c r="L65" i="32"/>
  <c r="K65" i="32"/>
  <c r="N64" i="32"/>
  <c r="O64" i="32" s="1"/>
  <c r="M64" i="32"/>
  <c r="L64" i="32"/>
  <c r="K64" i="32"/>
  <c r="M63" i="32"/>
  <c r="N63" i="32" s="1"/>
  <c r="O63" i="32" s="1"/>
  <c r="L63" i="32"/>
  <c r="K63" i="32"/>
  <c r="M62" i="32"/>
  <c r="N62" i="32" s="1"/>
  <c r="O62" i="32" s="1"/>
  <c r="L62" i="32"/>
  <c r="K62" i="32"/>
  <c r="M61" i="32"/>
  <c r="N61" i="32" s="1"/>
  <c r="O61" i="32" s="1"/>
  <c r="L61" i="32"/>
  <c r="K61" i="32"/>
  <c r="N60" i="32"/>
  <c r="O60" i="32" s="1"/>
  <c r="M60" i="32"/>
  <c r="L60" i="32"/>
  <c r="K60" i="32"/>
  <c r="M59" i="32"/>
  <c r="N59" i="32" s="1"/>
  <c r="O59" i="32" s="1"/>
  <c r="L59" i="32"/>
  <c r="K59" i="32"/>
  <c r="M58" i="32"/>
  <c r="N58" i="32" s="1"/>
  <c r="O58" i="32" s="1"/>
  <c r="L58" i="32"/>
  <c r="K58" i="32"/>
  <c r="M57" i="32"/>
  <c r="N57" i="32" s="1"/>
  <c r="O57" i="32" s="1"/>
  <c r="L57" i="32"/>
  <c r="K57" i="32"/>
  <c r="N56" i="32"/>
  <c r="O56" i="32" s="1"/>
  <c r="M56" i="32"/>
  <c r="L56" i="32"/>
  <c r="K56" i="32"/>
  <c r="M55" i="32"/>
  <c r="N55" i="32" s="1"/>
  <c r="O55" i="32" s="1"/>
  <c r="L55" i="32"/>
  <c r="K55" i="32"/>
  <c r="M54" i="32"/>
  <c r="N54" i="32" s="1"/>
  <c r="O54" i="32" s="1"/>
  <c r="L54" i="32"/>
  <c r="K54" i="32"/>
  <c r="M53" i="32"/>
  <c r="N53" i="32" s="1"/>
  <c r="O53" i="32" s="1"/>
  <c r="L53" i="32"/>
  <c r="K53" i="32"/>
  <c r="N52" i="32"/>
  <c r="O52" i="32" s="1"/>
  <c r="M52" i="32"/>
  <c r="L52" i="32"/>
  <c r="K52" i="32"/>
  <c r="M51" i="32"/>
  <c r="N51" i="32" s="1"/>
  <c r="O51" i="32" s="1"/>
  <c r="L51" i="32"/>
  <c r="K51" i="32"/>
  <c r="M50" i="32"/>
  <c r="N50" i="32" s="1"/>
  <c r="O50" i="32" s="1"/>
  <c r="L50" i="32"/>
  <c r="K50" i="32"/>
  <c r="M49" i="32"/>
  <c r="N49" i="32" s="1"/>
  <c r="O49" i="32" s="1"/>
  <c r="L49" i="32"/>
  <c r="K49" i="32"/>
  <c r="N48" i="32"/>
  <c r="O48" i="32" s="1"/>
  <c r="M48" i="32"/>
  <c r="L48" i="32"/>
  <c r="K48" i="32"/>
  <c r="M47" i="32"/>
  <c r="N47" i="32" s="1"/>
  <c r="O47" i="32" s="1"/>
  <c r="L47" i="32"/>
  <c r="K47" i="32"/>
  <c r="M46" i="32"/>
  <c r="N46" i="32" s="1"/>
  <c r="O46" i="32" s="1"/>
  <c r="L46" i="32"/>
  <c r="K46" i="32"/>
  <c r="M45" i="32"/>
  <c r="N45" i="32" s="1"/>
  <c r="O45" i="32" s="1"/>
  <c r="L45" i="32"/>
  <c r="K45" i="32"/>
  <c r="N44" i="32"/>
  <c r="O44" i="32" s="1"/>
  <c r="M44" i="32"/>
  <c r="L44" i="32"/>
  <c r="K44" i="32"/>
  <c r="M43" i="32"/>
  <c r="N43" i="32" s="1"/>
  <c r="O43" i="32" s="1"/>
  <c r="L43" i="32"/>
  <c r="K43" i="32"/>
  <c r="M42" i="32"/>
  <c r="N42" i="32" s="1"/>
  <c r="O42" i="32" s="1"/>
  <c r="L42" i="32"/>
  <c r="K42" i="32"/>
  <c r="M41" i="32"/>
  <c r="N41" i="32" s="1"/>
  <c r="O41" i="32" s="1"/>
  <c r="L41" i="32"/>
  <c r="K41" i="32"/>
  <c r="N40" i="32"/>
  <c r="O40" i="32" s="1"/>
  <c r="M40" i="32"/>
  <c r="L40" i="32"/>
  <c r="K40" i="32"/>
  <c r="M39" i="32"/>
  <c r="N39" i="32" s="1"/>
  <c r="O39" i="32" s="1"/>
  <c r="L39" i="32"/>
  <c r="K39" i="32"/>
  <c r="M38" i="32"/>
  <c r="N38" i="32" s="1"/>
  <c r="O38" i="32" s="1"/>
  <c r="L38" i="32"/>
  <c r="K38" i="32"/>
  <c r="M37" i="32"/>
  <c r="N37" i="32" s="1"/>
  <c r="O37" i="32" s="1"/>
  <c r="L37" i="32"/>
  <c r="K37" i="32"/>
  <c r="N36" i="32"/>
  <c r="O36" i="32" s="1"/>
  <c r="M36" i="32"/>
  <c r="L36" i="32"/>
  <c r="K36" i="32"/>
  <c r="M35" i="32"/>
  <c r="N35" i="32" s="1"/>
  <c r="O35" i="32" s="1"/>
  <c r="L35" i="32"/>
  <c r="K35" i="32"/>
  <c r="M34" i="32"/>
  <c r="N34" i="32" s="1"/>
  <c r="O34" i="32" s="1"/>
  <c r="L34" i="32"/>
  <c r="K34" i="32"/>
  <c r="M33" i="32"/>
  <c r="N33" i="32" s="1"/>
  <c r="O33" i="32" s="1"/>
  <c r="L33" i="32"/>
  <c r="K33" i="32"/>
  <c r="N32" i="32"/>
  <c r="O32" i="32" s="1"/>
  <c r="M32" i="32"/>
  <c r="L32" i="32"/>
  <c r="K32" i="32"/>
  <c r="M31" i="32"/>
  <c r="N31" i="32" s="1"/>
  <c r="O31" i="32" s="1"/>
  <c r="L31" i="32"/>
  <c r="K31" i="32"/>
  <c r="M30" i="32"/>
  <c r="N30" i="32" s="1"/>
  <c r="O30" i="32" s="1"/>
  <c r="L30" i="32"/>
  <c r="K30" i="32"/>
  <c r="M29" i="32"/>
  <c r="N29" i="32" s="1"/>
  <c r="O29" i="32" s="1"/>
  <c r="L29" i="32"/>
  <c r="K29" i="32"/>
  <c r="N28" i="32"/>
  <c r="O28" i="32" s="1"/>
  <c r="M28" i="32"/>
  <c r="L28" i="32"/>
  <c r="K28" i="32"/>
  <c r="M27" i="32"/>
  <c r="N27" i="32" s="1"/>
  <c r="O27" i="32" s="1"/>
  <c r="L27" i="32"/>
  <c r="K27" i="32"/>
  <c r="M26" i="32"/>
  <c r="N26" i="32" s="1"/>
  <c r="O26" i="32" s="1"/>
  <c r="L26" i="32"/>
  <c r="K26" i="32"/>
  <c r="M25" i="32"/>
  <c r="N25" i="32" s="1"/>
  <c r="O25" i="32" s="1"/>
  <c r="L25" i="32"/>
  <c r="K25" i="32"/>
  <c r="N24" i="32"/>
  <c r="O24" i="32" s="1"/>
  <c r="M24" i="32"/>
  <c r="L24" i="32"/>
  <c r="K24" i="32"/>
  <c r="M23" i="32"/>
  <c r="N23" i="32" s="1"/>
  <c r="O23" i="32" s="1"/>
  <c r="L23" i="32"/>
  <c r="K23" i="32"/>
  <c r="M22" i="32"/>
  <c r="N22" i="32" s="1"/>
  <c r="O22" i="32" s="1"/>
  <c r="L22" i="32"/>
  <c r="K22" i="32"/>
  <c r="M21" i="32"/>
  <c r="N21" i="32" s="1"/>
  <c r="O21" i="32" s="1"/>
  <c r="L21" i="32"/>
  <c r="K21" i="32"/>
  <c r="N20" i="32"/>
  <c r="O20" i="32" s="1"/>
  <c r="M20" i="32"/>
  <c r="L20" i="32"/>
  <c r="K20" i="32"/>
  <c r="M19" i="32"/>
  <c r="N19" i="32" s="1"/>
  <c r="O19" i="32" s="1"/>
  <c r="L19" i="32"/>
  <c r="K19" i="32"/>
  <c r="M18" i="32"/>
  <c r="N18" i="32" s="1"/>
  <c r="O18" i="32" s="1"/>
  <c r="L18" i="32"/>
  <c r="K18" i="32"/>
  <c r="M17" i="32"/>
  <c r="N17" i="32" s="1"/>
  <c r="O17" i="32" s="1"/>
  <c r="L17" i="32"/>
  <c r="K17" i="32"/>
  <c r="N16" i="32"/>
  <c r="O16" i="32" s="1"/>
  <c r="M16" i="32"/>
  <c r="L16" i="32"/>
  <c r="K16" i="32"/>
  <c r="M15" i="32"/>
  <c r="N15" i="32" s="1"/>
  <c r="O15" i="32" s="1"/>
  <c r="L15" i="32"/>
  <c r="K15" i="32"/>
  <c r="M14" i="32"/>
  <c r="N14" i="32" s="1"/>
  <c r="O14" i="32" s="1"/>
  <c r="L14" i="32"/>
  <c r="K14" i="32"/>
  <c r="M13" i="32"/>
  <c r="N13" i="32" s="1"/>
  <c r="O13" i="32" s="1"/>
  <c r="L13" i="32"/>
  <c r="K13" i="32"/>
  <c r="N12" i="32"/>
  <c r="O12" i="32" s="1"/>
  <c r="M12" i="32"/>
  <c r="L12" i="32"/>
  <c r="K12" i="32"/>
  <c r="M11" i="32"/>
  <c r="N11" i="32" s="1"/>
  <c r="O11" i="32" s="1"/>
  <c r="L11" i="32"/>
  <c r="K11" i="32"/>
  <c r="N87" i="32" s="1"/>
  <c r="D88" i="31"/>
  <c r="M85" i="31"/>
  <c r="N85" i="31" s="1"/>
  <c r="O85" i="31" s="1"/>
  <c r="L85" i="31"/>
  <c r="K85" i="31"/>
  <c r="M84" i="31"/>
  <c r="N84" i="31" s="1"/>
  <c r="O84" i="31" s="1"/>
  <c r="L84" i="31"/>
  <c r="K84" i="31"/>
  <c r="M83" i="31"/>
  <c r="N83" i="31" s="1"/>
  <c r="O83" i="31" s="1"/>
  <c r="L83" i="31"/>
  <c r="K83" i="31"/>
  <c r="N82" i="31"/>
  <c r="O82" i="31" s="1"/>
  <c r="M82" i="31"/>
  <c r="L82" i="31"/>
  <c r="K82" i="31"/>
  <c r="M81" i="31"/>
  <c r="N81" i="31" s="1"/>
  <c r="O81" i="31" s="1"/>
  <c r="L81" i="31"/>
  <c r="K81" i="31"/>
  <c r="M80" i="31"/>
  <c r="N80" i="31" s="1"/>
  <c r="O80" i="31" s="1"/>
  <c r="L80" i="31"/>
  <c r="K80" i="31"/>
  <c r="M79" i="31"/>
  <c r="N79" i="31" s="1"/>
  <c r="O79" i="31" s="1"/>
  <c r="L79" i="31"/>
  <c r="K79" i="31"/>
  <c r="N78" i="31"/>
  <c r="O78" i="31" s="1"/>
  <c r="M78" i="31"/>
  <c r="L78" i="31"/>
  <c r="K78" i="31"/>
  <c r="M77" i="31"/>
  <c r="N77" i="31" s="1"/>
  <c r="O77" i="31" s="1"/>
  <c r="L77" i="31"/>
  <c r="K77" i="31"/>
  <c r="M76" i="31"/>
  <c r="N76" i="31" s="1"/>
  <c r="O76" i="31" s="1"/>
  <c r="L76" i="31"/>
  <c r="K76" i="31"/>
  <c r="M75" i="31"/>
  <c r="N75" i="31" s="1"/>
  <c r="O75" i="31" s="1"/>
  <c r="L75" i="31"/>
  <c r="K75" i="31"/>
  <c r="N74" i="31"/>
  <c r="O74" i="31" s="1"/>
  <c r="M74" i="31"/>
  <c r="L74" i="31"/>
  <c r="K74" i="31"/>
  <c r="M73" i="31"/>
  <c r="N73" i="31" s="1"/>
  <c r="O73" i="31" s="1"/>
  <c r="L73" i="31"/>
  <c r="K73" i="31"/>
  <c r="M72" i="31"/>
  <c r="N72" i="31" s="1"/>
  <c r="O72" i="31" s="1"/>
  <c r="L72" i="31"/>
  <c r="K72" i="31"/>
  <c r="M71" i="31"/>
  <c r="N71" i="31" s="1"/>
  <c r="O71" i="31" s="1"/>
  <c r="L71" i="31"/>
  <c r="K71" i="31"/>
  <c r="N70" i="31"/>
  <c r="O70" i="31" s="1"/>
  <c r="M70" i="31"/>
  <c r="L70" i="31"/>
  <c r="K70" i="31"/>
  <c r="M69" i="31"/>
  <c r="N69" i="31" s="1"/>
  <c r="O69" i="31" s="1"/>
  <c r="L69" i="31"/>
  <c r="K69" i="31"/>
  <c r="M68" i="31"/>
  <c r="N68" i="31" s="1"/>
  <c r="O68" i="31" s="1"/>
  <c r="L68" i="31"/>
  <c r="K68" i="31"/>
  <c r="M67" i="31"/>
  <c r="N67" i="31" s="1"/>
  <c r="O67" i="31" s="1"/>
  <c r="L67" i="31"/>
  <c r="K67" i="31"/>
  <c r="N66" i="31"/>
  <c r="O66" i="31" s="1"/>
  <c r="M66" i="31"/>
  <c r="L66" i="31"/>
  <c r="K66" i="31"/>
  <c r="M65" i="31"/>
  <c r="N65" i="31" s="1"/>
  <c r="O65" i="31" s="1"/>
  <c r="L65" i="31"/>
  <c r="K65" i="31"/>
  <c r="M64" i="31"/>
  <c r="N64" i="31" s="1"/>
  <c r="O64" i="31" s="1"/>
  <c r="L64" i="31"/>
  <c r="K64" i="31"/>
  <c r="M63" i="31"/>
  <c r="N63" i="31" s="1"/>
  <c r="O63" i="31" s="1"/>
  <c r="L63" i="31"/>
  <c r="K63" i="31"/>
  <c r="N62" i="31"/>
  <c r="O62" i="31" s="1"/>
  <c r="M62" i="31"/>
  <c r="L62" i="31"/>
  <c r="K62" i="31"/>
  <c r="M61" i="31"/>
  <c r="N61" i="31" s="1"/>
  <c r="O61" i="31" s="1"/>
  <c r="L61" i="31"/>
  <c r="K61" i="31"/>
  <c r="M60" i="31"/>
  <c r="N60" i="31" s="1"/>
  <c r="O60" i="31" s="1"/>
  <c r="L60" i="31"/>
  <c r="K60" i="31"/>
  <c r="M59" i="31"/>
  <c r="N59" i="31" s="1"/>
  <c r="O59" i="31" s="1"/>
  <c r="L59" i="31"/>
  <c r="K59" i="31"/>
  <c r="N58" i="31"/>
  <c r="O58" i="31" s="1"/>
  <c r="M58" i="31"/>
  <c r="L58" i="31"/>
  <c r="K58" i="31"/>
  <c r="M57" i="31"/>
  <c r="N57" i="31" s="1"/>
  <c r="O57" i="31" s="1"/>
  <c r="L57" i="31"/>
  <c r="K57" i="31"/>
  <c r="M56" i="31"/>
  <c r="N56" i="31" s="1"/>
  <c r="O56" i="31" s="1"/>
  <c r="L56" i="31"/>
  <c r="K56" i="31"/>
  <c r="M55" i="31"/>
  <c r="N55" i="31" s="1"/>
  <c r="O55" i="31" s="1"/>
  <c r="L55" i="31"/>
  <c r="K55" i="31"/>
  <c r="N54" i="31"/>
  <c r="O54" i="31" s="1"/>
  <c r="M54" i="31"/>
  <c r="L54" i="31"/>
  <c r="K54" i="31"/>
  <c r="M53" i="31"/>
  <c r="N53" i="31" s="1"/>
  <c r="O53" i="31" s="1"/>
  <c r="L53" i="31"/>
  <c r="K53" i="31"/>
  <c r="M52" i="31"/>
  <c r="N52" i="31" s="1"/>
  <c r="O52" i="31" s="1"/>
  <c r="L52" i="31"/>
  <c r="K52" i="31"/>
  <c r="M51" i="31"/>
  <c r="N51" i="31" s="1"/>
  <c r="O51" i="31" s="1"/>
  <c r="L51" i="31"/>
  <c r="K51" i="31"/>
  <c r="N50" i="31"/>
  <c r="O50" i="31" s="1"/>
  <c r="M50" i="31"/>
  <c r="L50" i="31"/>
  <c r="K50" i="31"/>
  <c r="M49" i="31"/>
  <c r="N49" i="31" s="1"/>
  <c r="O49" i="31" s="1"/>
  <c r="L49" i="31"/>
  <c r="K49" i="31"/>
  <c r="M48" i="31"/>
  <c r="N48" i="31" s="1"/>
  <c r="O48" i="31" s="1"/>
  <c r="L48" i="31"/>
  <c r="K48" i="31"/>
  <c r="M47" i="31"/>
  <c r="N47" i="31" s="1"/>
  <c r="O47" i="31" s="1"/>
  <c r="L47" i="31"/>
  <c r="K47" i="31"/>
  <c r="N46" i="31"/>
  <c r="O46" i="31" s="1"/>
  <c r="M46" i="31"/>
  <c r="L46" i="31"/>
  <c r="K46" i="31"/>
  <c r="M45" i="31"/>
  <c r="N45" i="31" s="1"/>
  <c r="O45" i="31" s="1"/>
  <c r="L45" i="31"/>
  <c r="K45" i="31"/>
  <c r="M44" i="31"/>
  <c r="N44" i="31" s="1"/>
  <c r="O44" i="31" s="1"/>
  <c r="L44" i="31"/>
  <c r="K44" i="31"/>
  <c r="M43" i="31"/>
  <c r="N43" i="31" s="1"/>
  <c r="O43" i="31" s="1"/>
  <c r="L43" i="31"/>
  <c r="K43" i="31"/>
  <c r="N42" i="31"/>
  <c r="O42" i="31" s="1"/>
  <c r="M42" i="31"/>
  <c r="L42" i="31"/>
  <c r="K42" i="31"/>
  <c r="M41" i="31"/>
  <c r="N41" i="31" s="1"/>
  <c r="O41" i="31" s="1"/>
  <c r="L41" i="31"/>
  <c r="K41" i="31"/>
  <c r="M40" i="31"/>
  <c r="N40" i="31" s="1"/>
  <c r="O40" i="31" s="1"/>
  <c r="L40" i="31"/>
  <c r="K40" i="31"/>
  <c r="M39" i="31"/>
  <c r="N39" i="31" s="1"/>
  <c r="O39" i="31" s="1"/>
  <c r="L39" i="31"/>
  <c r="K39" i="31"/>
  <c r="N38" i="31"/>
  <c r="O38" i="31" s="1"/>
  <c r="M38" i="31"/>
  <c r="L38" i="31"/>
  <c r="K38" i="31"/>
  <c r="M37" i="31"/>
  <c r="N37" i="31" s="1"/>
  <c r="O37" i="31" s="1"/>
  <c r="L37" i="31"/>
  <c r="K37" i="31"/>
  <c r="M36" i="31"/>
  <c r="N36" i="31" s="1"/>
  <c r="O36" i="31" s="1"/>
  <c r="L36" i="31"/>
  <c r="K36" i="31"/>
  <c r="M35" i="31"/>
  <c r="N35" i="31" s="1"/>
  <c r="O35" i="31" s="1"/>
  <c r="L35" i="31"/>
  <c r="K35" i="31"/>
  <c r="N34" i="31"/>
  <c r="O34" i="31" s="1"/>
  <c r="M34" i="31"/>
  <c r="L34" i="31"/>
  <c r="K34" i="31"/>
  <c r="M33" i="31"/>
  <c r="N33" i="31" s="1"/>
  <c r="O33" i="31" s="1"/>
  <c r="L33" i="31"/>
  <c r="K33" i="31"/>
  <c r="M32" i="31"/>
  <c r="N32" i="31" s="1"/>
  <c r="O32" i="31" s="1"/>
  <c r="L32" i="31"/>
  <c r="K32" i="31"/>
  <c r="M31" i="31"/>
  <c r="N31" i="31" s="1"/>
  <c r="O31" i="31" s="1"/>
  <c r="L31" i="31"/>
  <c r="K31" i="31"/>
  <c r="N30" i="31"/>
  <c r="O30" i="31" s="1"/>
  <c r="M30" i="31"/>
  <c r="L30" i="31"/>
  <c r="K30" i="31"/>
  <c r="M29" i="31"/>
  <c r="N29" i="31" s="1"/>
  <c r="O29" i="31" s="1"/>
  <c r="L29" i="31"/>
  <c r="K29" i="31"/>
  <c r="M28" i="31"/>
  <c r="N28" i="31" s="1"/>
  <c r="O28" i="31" s="1"/>
  <c r="L28" i="31"/>
  <c r="K28" i="31"/>
  <c r="M27" i="31"/>
  <c r="N27" i="31" s="1"/>
  <c r="O27" i="31" s="1"/>
  <c r="L27" i="31"/>
  <c r="K27" i="31"/>
  <c r="N26" i="31"/>
  <c r="O26" i="31" s="1"/>
  <c r="M26" i="31"/>
  <c r="L26" i="31"/>
  <c r="K26" i="31"/>
  <c r="M25" i="31"/>
  <c r="N25" i="31" s="1"/>
  <c r="O25" i="31" s="1"/>
  <c r="L25" i="31"/>
  <c r="K25" i="31"/>
  <c r="M24" i="31"/>
  <c r="N24" i="31" s="1"/>
  <c r="O24" i="31" s="1"/>
  <c r="L24" i="31"/>
  <c r="K24" i="31"/>
  <c r="M23" i="31"/>
  <c r="N23" i="31" s="1"/>
  <c r="O23" i="31" s="1"/>
  <c r="L23" i="31"/>
  <c r="K23" i="31"/>
  <c r="N22" i="31"/>
  <c r="O22" i="31" s="1"/>
  <c r="M22" i="31"/>
  <c r="L22" i="31"/>
  <c r="K22" i="31"/>
  <c r="M21" i="31"/>
  <c r="N21" i="31" s="1"/>
  <c r="O21" i="31" s="1"/>
  <c r="L21" i="31"/>
  <c r="K21" i="31"/>
  <c r="M20" i="31"/>
  <c r="N20" i="31" s="1"/>
  <c r="O20" i="31" s="1"/>
  <c r="L20" i="31"/>
  <c r="K20" i="31"/>
  <c r="M19" i="31"/>
  <c r="N19" i="31" s="1"/>
  <c r="O19" i="31" s="1"/>
  <c r="L19" i="31"/>
  <c r="K19" i="31"/>
  <c r="N18" i="31"/>
  <c r="O18" i="31" s="1"/>
  <c r="M18" i="31"/>
  <c r="L18" i="31"/>
  <c r="K18" i="31"/>
  <c r="M17" i="31"/>
  <c r="N17" i="31" s="1"/>
  <c r="O17" i="31" s="1"/>
  <c r="L17" i="31"/>
  <c r="K17" i="31"/>
  <c r="M16" i="31"/>
  <c r="N16" i="31" s="1"/>
  <c r="O16" i="31" s="1"/>
  <c r="L16" i="31"/>
  <c r="K16" i="31"/>
  <c r="M15" i="31"/>
  <c r="N15" i="31" s="1"/>
  <c r="O15" i="31" s="1"/>
  <c r="L15" i="31"/>
  <c r="K15" i="31"/>
  <c r="N14" i="31"/>
  <c r="O14" i="31" s="1"/>
  <c r="M14" i="31"/>
  <c r="L14" i="31"/>
  <c r="K14" i="31"/>
  <c r="M13" i="31"/>
  <c r="N13" i="31" s="1"/>
  <c r="O13" i="31" s="1"/>
  <c r="L13" i="31"/>
  <c r="K13" i="31"/>
  <c r="M12" i="31"/>
  <c r="N12" i="31" s="1"/>
  <c r="O12" i="31" s="1"/>
  <c r="L12" i="31"/>
  <c r="K12" i="31"/>
  <c r="M11" i="31"/>
  <c r="N11" i="31" s="1"/>
  <c r="O11" i="31" s="1"/>
  <c r="L11" i="31"/>
  <c r="N90" i="31" s="1"/>
  <c r="K11" i="3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11" i="1"/>
  <c r="C103" i="3"/>
  <c r="D103" i="3"/>
  <c r="F103" i="3" s="1"/>
  <c r="H6" i="1" s="1"/>
  <c r="F7" i="1" s="1"/>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M11" i="1"/>
  <c r="N11" i="1" s="1"/>
  <c r="O11" i="1" s="1"/>
  <c r="M12" i="1"/>
  <c r="N12" i="1" s="1"/>
  <c r="O12" i="1" s="1"/>
  <c r="M13" i="1"/>
  <c r="N13" i="1" s="1"/>
  <c r="O13" i="1" s="1"/>
  <c r="M14" i="1"/>
  <c r="N14" i="1" s="1"/>
  <c r="O14" i="1" s="1"/>
  <c r="M15" i="1"/>
  <c r="N15" i="1" s="1"/>
  <c r="O15" i="1" s="1"/>
  <c r="M16" i="1"/>
  <c r="N16" i="1" s="1"/>
  <c r="O16" i="1" s="1"/>
  <c r="M17" i="1"/>
  <c r="N17" i="1" s="1"/>
  <c r="O17" i="1" s="1"/>
  <c r="M18" i="1"/>
  <c r="N18" i="1" s="1"/>
  <c r="O18" i="1" s="1"/>
  <c r="M19" i="1"/>
  <c r="N19" i="1" s="1"/>
  <c r="O19" i="1" s="1"/>
  <c r="M20" i="1"/>
  <c r="N20" i="1" s="1"/>
  <c r="O20" i="1" s="1"/>
  <c r="M21" i="1"/>
  <c r="N21" i="1" s="1"/>
  <c r="O21" i="1" s="1"/>
  <c r="M22" i="1"/>
  <c r="N22" i="1" s="1"/>
  <c r="O22" i="1" s="1"/>
  <c r="M23" i="1"/>
  <c r="N23" i="1" s="1"/>
  <c r="O23" i="1" s="1"/>
  <c r="M24" i="1"/>
  <c r="N24" i="1" s="1"/>
  <c r="O24" i="1" s="1"/>
  <c r="M25" i="1"/>
  <c r="N25" i="1" s="1"/>
  <c r="O25" i="1" s="1"/>
  <c r="M26" i="1"/>
  <c r="N26" i="1" s="1"/>
  <c r="O26" i="1" s="1"/>
  <c r="M27" i="1"/>
  <c r="N27" i="1" s="1"/>
  <c r="O27" i="1" s="1"/>
  <c r="M28" i="1"/>
  <c r="N28" i="1" s="1"/>
  <c r="O28" i="1" s="1"/>
  <c r="M29" i="1"/>
  <c r="N29" i="1" s="1"/>
  <c r="O29" i="1" s="1"/>
  <c r="M30" i="1"/>
  <c r="N30" i="1" s="1"/>
  <c r="O30" i="1" s="1"/>
  <c r="M31" i="1"/>
  <c r="N31" i="1" s="1"/>
  <c r="O31" i="1" s="1"/>
  <c r="M32" i="1"/>
  <c r="N32" i="1" s="1"/>
  <c r="O32" i="1" s="1"/>
  <c r="M33" i="1"/>
  <c r="N33" i="1" s="1"/>
  <c r="O33" i="1" s="1"/>
  <c r="M34" i="1"/>
  <c r="N34" i="1" s="1"/>
  <c r="O34" i="1" s="1"/>
  <c r="M35" i="1"/>
  <c r="N35" i="1" s="1"/>
  <c r="O35" i="1" s="1"/>
  <c r="M36" i="1"/>
  <c r="N36" i="1" s="1"/>
  <c r="O36" i="1" s="1"/>
  <c r="M37" i="1"/>
  <c r="N37" i="1" s="1"/>
  <c r="O37" i="1" s="1"/>
  <c r="M38" i="1"/>
  <c r="N38" i="1" s="1"/>
  <c r="O38" i="1" s="1"/>
  <c r="M39" i="1"/>
  <c r="N39" i="1" s="1"/>
  <c r="O39" i="1" s="1"/>
  <c r="M40" i="1"/>
  <c r="N40" i="1" s="1"/>
  <c r="O40" i="1" s="1"/>
  <c r="M41" i="1"/>
  <c r="N41" i="1" s="1"/>
  <c r="O41" i="1" s="1"/>
  <c r="M42" i="1"/>
  <c r="N42" i="1" s="1"/>
  <c r="O42" i="1" s="1"/>
  <c r="M43" i="1"/>
  <c r="N43" i="1" s="1"/>
  <c r="O43" i="1" s="1"/>
  <c r="M44" i="1"/>
  <c r="N44" i="1" s="1"/>
  <c r="O44" i="1" s="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D47" i="1"/>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N87" i="31" l="1"/>
  <c r="N88" i="31"/>
  <c r="N91" i="31" s="1"/>
  <c r="N90" i="32"/>
  <c r="N87" i="33"/>
  <c r="N88" i="32"/>
  <c r="N91" i="32" s="1"/>
  <c r="N88" i="33"/>
  <c r="N91" i="33" s="1"/>
  <c r="H6" i="32"/>
  <c r="F7" i="32" s="1"/>
  <c r="H6" i="31"/>
  <c r="F7" i="31" s="1"/>
  <c r="H6" i="33"/>
  <c r="F7" i="33" s="1"/>
  <c r="E103" i="3"/>
  <c r="N49" i="1"/>
  <c r="N47" i="1"/>
  <c r="N46" i="1"/>
  <c r="H5" i="1" l="1"/>
  <c r="H5" i="32"/>
  <c r="H5" i="33"/>
  <c r="H5" i="31"/>
  <c r="N50" i="1"/>
</calcChain>
</file>

<file path=xl/comments1.xml><?xml version="1.0" encoding="utf-8"?>
<comments xmlns="http://schemas.openxmlformats.org/spreadsheetml/2006/main">
  <authors>
    <author>Joe</author>
    <author>Simmons Company</author>
  </authors>
  <commentList>
    <comment ref="D5" authorId="0">
      <text>
        <r>
          <rPr>
            <b/>
            <sz val="9"/>
            <color indexed="81"/>
            <rFont val="Tahoma"/>
            <family val="2"/>
          </rPr>
          <t>Does your store double coupons?  Select Yes or No from the dropdown.</t>
        </r>
      </text>
    </comment>
    <comment ref="D6" authorId="0">
      <text>
        <r>
          <rPr>
            <b/>
            <sz val="9"/>
            <color indexed="81"/>
            <rFont val="Tahoma"/>
            <family val="2"/>
          </rPr>
          <t>Put the amount up to which your store will double.  Be sure to place the decimal in the correct position (i.e. ".50")</t>
        </r>
      </text>
    </comment>
    <comment ref="D7" authorId="0">
      <text>
        <r>
          <rPr>
            <b/>
            <sz val="9"/>
            <color indexed="81"/>
            <rFont val="Tahoma"/>
            <family val="2"/>
          </rPr>
          <t xml:space="preserve">Does your store allow an overage from coupons to be applied to the remainder of your order?  Select Yes or No from the dropdown.
</t>
        </r>
      </text>
    </comment>
    <comment ref="D8" authorId="0">
      <text>
        <r>
          <rPr>
            <b/>
            <sz val="9"/>
            <color indexed="81"/>
            <rFont val="Tahoma"/>
            <family val="2"/>
          </rPr>
          <t>Does your store limit the number of like coupons that may be doubled per item?  Place that number here.
For example:
If your store doubles the first 3 coupons on any one item and all remaining coupons are redeemed at face value, you would place the number "3" here.
*Important note*
If your store does not have limits, place a high number in this cell, such as "100", to ensure that the formulas below do not think you have reached your coupon limit.  Do not leave this blank.</t>
        </r>
      </text>
    </comment>
    <comment ref="E10" authorId="0">
      <text>
        <r>
          <rPr>
            <b/>
            <sz val="9"/>
            <color indexed="81"/>
            <rFont val="Tahoma"/>
            <family val="2"/>
          </rPr>
          <t>This column is necessary for calculating your subtotal and YTD savings.  It is not necessary to calculating the final item cost.</t>
        </r>
      </text>
    </comment>
    <comment ref="G10" authorId="0">
      <text>
        <r>
          <rPr>
            <b/>
            <sz val="9"/>
            <color indexed="81"/>
            <rFont val="Tahoma"/>
            <family val="2"/>
          </rPr>
          <t xml:space="preserve">Face value of manufacturer coupon
</t>
        </r>
      </text>
    </comment>
    <comment ref="H10" authorId="0">
      <text>
        <r>
          <rPr>
            <b/>
            <sz val="9"/>
            <color indexed="81"/>
            <rFont val="Tahoma"/>
            <family val="2"/>
          </rPr>
          <t>How many items does the coupon say you must purchase in order to redeem it?  For example:
If the coupon says $1 off 2, you would put "2" in this column.
Do not leave this column blank.</t>
        </r>
      </text>
    </comment>
    <comment ref="I10" authorId="1">
      <text>
        <r>
          <rPr>
            <b/>
            <sz val="8"/>
            <color indexed="81"/>
            <rFont val="Tahoma"/>
            <family val="2"/>
          </rPr>
          <t>Face value of store coupon</t>
        </r>
      </text>
    </comment>
    <comment ref="J10" authorId="0">
      <text>
        <r>
          <rPr>
            <b/>
            <sz val="9"/>
            <color indexed="81"/>
            <rFont val="Tahoma"/>
            <family val="2"/>
          </rPr>
          <t>How many items does the coupon say you must purchase in order to redeem it?  For example:
If the coupon says $1 off 2, you would put "2" in this column.
Do not leave this column blank.</t>
        </r>
      </text>
    </comment>
    <comment ref="B45" authorId="1">
      <text>
        <r>
          <rPr>
            <b/>
            <sz val="8"/>
            <color indexed="81"/>
            <rFont val="Tahoma"/>
            <family val="2"/>
          </rPr>
          <t>Enter the total amount of any "$ Off" coupons not entered above, such as OYNO's, Register Rewards, ECB's, or similar.</t>
        </r>
      </text>
    </comment>
    <comment ref="N48" authorId="1">
      <text>
        <r>
          <rPr>
            <b/>
            <sz val="8"/>
            <color indexed="81"/>
            <rFont val="Tahoma"/>
            <family val="2"/>
          </rPr>
          <t>Enter percentage of sales tax.  Tax will apply to pre-coupon sales total.  See Tutorial tab for details.</t>
        </r>
      </text>
    </comment>
  </commentList>
</comments>
</file>

<file path=xl/comments2.xml><?xml version="1.0" encoding="utf-8"?>
<comments xmlns="http://schemas.openxmlformats.org/spreadsheetml/2006/main">
  <authors>
    <author>Joe</author>
    <author>Simmons Company</author>
  </authors>
  <commentList>
    <comment ref="D5" authorId="0">
      <text>
        <r>
          <rPr>
            <b/>
            <sz val="9"/>
            <color indexed="81"/>
            <rFont val="Tahoma"/>
            <family val="2"/>
          </rPr>
          <t>Does your store double coupons?  Select Yes or No from the dropdown.</t>
        </r>
      </text>
    </comment>
    <comment ref="D6" authorId="0">
      <text>
        <r>
          <rPr>
            <b/>
            <sz val="9"/>
            <color indexed="81"/>
            <rFont val="Tahoma"/>
            <family val="2"/>
          </rPr>
          <t>Put the amount up to which your store will double.  Be sure to place the decimal in the correct position (i.e. ".50")</t>
        </r>
      </text>
    </comment>
    <comment ref="D7" authorId="0">
      <text>
        <r>
          <rPr>
            <b/>
            <sz val="9"/>
            <color indexed="81"/>
            <rFont val="Tahoma"/>
            <family val="2"/>
          </rPr>
          <t xml:space="preserve">Does your store allow an overage from coupons to be applied to the remainder of your order?  Select Yes or No from the dropdown.
</t>
        </r>
      </text>
    </comment>
    <comment ref="D8" authorId="0">
      <text>
        <r>
          <rPr>
            <b/>
            <sz val="9"/>
            <color indexed="81"/>
            <rFont val="Tahoma"/>
            <family val="2"/>
          </rPr>
          <t>Does your store limit the number of like coupons that may be doubled per item?  Place that number here.
For example:
If your store doubles the first 3 coupons on any one item and all remaining coupons are redeemed at face value, you would place the number "3" here.
*Important note*
If your store does not have limits, place a high number in this cell, such as "100", to ensure that the formulas below do not think you have reached your coupon limit.  Do not leave this blank.</t>
        </r>
      </text>
    </comment>
    <comment ref="E10" authorId="0">
      <text>
        <r>
          <rPr>
            <b/>
            <sz val="9"/>
            <color indexed="81"/>
            <rFont val="Tahoma"/>
            <family val="2"/>
          </rPr>
          <t>This column is necessary for calculating your subtotal and YTD savings.  It is not necessary to calculating the final item cost.</t>
        </r>
      </text>
    </comment>
    <comment ref="G10" authorId="0">
      <text>
        <r>
          <rPr>
            <b/>
            <sz val="9"/>
            <color indexed="81"/>
            <rFont val="Tahoma"/>
            <family val="2"/>
          </rPr>
          <t xml:space="preserve">Face value of manufacturer coupon
</t>
        </r>
      </text>
    </comment>
    <comment ref="H10" authorId="0">
      <text>
        <r>
          <rPr>
            <b/>
            <sz val="9"/>
            <color indexed="81"/>
            <rFont val="Tahoma"/>
            <family val="2"/>
          </rPr>
          <t>How many items does the coupon say you must purchase in order to redeem it?  For example:
If the coupon says $1 off 2, you would put "2" in this column.
Do not leave this column blank.</t>
        </r>
      </text>
    </comment>
    <comment ref="I10" authorId="1">
      <text>
        <r>
          <rPr>
            <b/>
            <sz val="8"/>
            <color indexed="81"/>
            <rFont val="Tahoma"/>
            <family val="2"/>
          </rPr>
          <t>Face value of store coupon</t>
        </r>
      </text>
    </comment>
    <comment ref="J10" authorId="0">
      <text>
        <r>
          <rPr>
            <b/>
            <sz val="9"/>
            <color indexed="81"/>
            <rFont val="Tahoma"/>
            <family val="2"/>
          </rPr>
          <t>How many items does the coupon say you must purchase in order to redeem it?  For example:
If the coupon says $1 off 2, you would put "2" in this column.
Do not leave this column blank.</t>
        </r>
      </text>
    </comment>
    <comment ref="B86" authorId="1">
      <text>
        <r>
          <rPr>
            <b/>
            <sz val="8"/>
            <color indexed="81"/>
            <rFont val="Tahoma"/>
            <family val="2"/>
          </rPr>
          <t>Enter the total amount of any "$ Off" coupons not entered above, such as OYNO's, Register Rewards, ECB's, or similar.</t>
        </r>
      </text>
    </comment>
    <comment ref="N89" authorId="1">
      <text>
        <r>
          <rPr>
            <b/>
            <sz val="8"/>
            <color indexed="81"/>
            <rFont val="Tahoma"/>
            <family val="2"/>
          </rPr>
          <t>Enter percentage of sales tax.  Tax will apply to pre-coupon sales total.  See Tutorial tab for details.</t>
        </r>
      </text>
    </comment>
  </commentList>
</comments>
</file>

<file path=xl/comments3.xml><?xml version="1.0" encoding="utf-8"?>
<comments xmlns="http://schemas.openxmlformats.org/spreadsheetml/2006/main">
  <authors>
    <author>Joe</author>
    <author>Simmons Company</author>
  </authors>
  <commentList>
    <comment ref="D5" authorId="0">
      <text>
        <r>
          <rPr>
            <b/>
            <sz val="9"/>
            <color indexed="81"/>
            <rFont val="Tahoma"/>
            <family val="2"/>
          </rPr>
          <t>Does your store double coupons?  Select Yes or No from the dropdown.</t>
        </r>
      </text>
    </comment>
    <comment ref="D6" authorId="0">
      <text>
        <r>
          <rPr>
            <b/>
            <sz val="9"/>
            <color indexed="81"/>
            <rFont val="Tahoma"/>
            <family val="2"/>
          </rPr>
          <t>Put the amount up to which your store will double.  Be sure to place the decimal in the correct position (i.e. ".50")</t>
        </r>
      </text>
    </comment>
    <comment ref="D7" authorId="0">
      <text>
        <r>
          <rPr>
            <b/>
            <sz val="9"/>
            <color indexed="81"/>
            <rFont val="Tahoma"/>
            <family val="2"/>
          </rPr>
          <t xml:space="preserve">Does your store allow an overage from coupons to be applied to the remainder of your order?  Select Yes or No from the dropdown.
</t>
        </r>
      </text>
    </comment>
    <comment ref="D8" authorId="0">
      <text>
        <r>
          <rPr>
            <b/>
            <sz val="9"/>
            <color indexed="81"/>
            <rFont val="Tahoma"/>
            <family val="2"/>
          </rPr>
          <t>Does your store limit the number of like coupons that may be doubled per item?  Place that number here.
For example:
If your store doubles the first 3 coupons on any one item and all remaining coupons are redeemed at face value, you would place the number "3" here.
*Important note*
If your store does not have limits, place a high number in this cell, such as "100", to ensure that the formulas below do not think you have reached your coupon limit.  Do not leave this blank.</t>
        </r>
      </text>
    </comment>
    <comment ref="E10" authorId="0">
      <text>
        <r>
          <rPr>
            <b/>
            <sz val="9"/>
            <color indexed="81"/>
            <rFont val="Tahoma"/>
            <family val="2"/>
          </rPr>
          <t>This column is necessary for calculating your subtotal and YTD savings.  It is not necessary to calculating the final item cost.</t>
        </r>
      </text>
    </comment>
    <comment ref="G10" authorId="0">
      <text>
        <r>
          <rPr>
            <b/>
            <sz val="9"/>
            <color indexed="81"/>
            <rFont val="Tahoma"/>
            <family val="2"/>
          </rPr>
          <t xml:space="preserve">Face value of manufacturer coupon
</t>
        </r>
      </text>
    </comment>
    <comment ref="H10" authorId="0">
      <text>
        <r>
          <rPr>
            <b/>
            <sz val="9"/>
            <color indexed="81"/>
            <rFont val="Tahoma"/>
            <family val="2"/>
          </rPr>
          <t>How many items does the coupon say you must purchase in order to redeem it?  For example:
If the coupon says $1 off 2, you would put "2" in this column.
Do not leave this column blank.</t>
        </r>
      </text>
    </comment>
    <comment ref="I10" authorId="1">
      <text>
        <r>
          <rPr>
            <b/>
            <sz val="8"/>
            <color indexed="81"/>
            <rFont val="Tahoma"/>
            <family val="2"/>
          </rPr>
          <t>Face value of store coupon</t>
        </r>
      </text>
    </comment>
    <comment ref="J10" authorId="0">
      <text>
        <r>
          <rPr>
            <b/>
            <sz val="9"/>
            <color indexed="81"/>
            <rFont val="Tahoma"/>
            <family val="2"/>
          </rPr>
          <t>How many items does the coupon say you must purchase in order to redeem it?  For example:
If the coupon says $1 off 2, you would put "2" in this column.
Do not leave this column blank.</t>
        </r>
      </text>
    </comment>
    <comment ref="B86" authorId="1">
      <text>
        <r>
          <rPr>
            <b/>
            <sz val="8"/>
            <color indexed="81"/>
            <rFont val="Tahoma"/>
            <family val="2"/>
          </rPr>
          <t>Enter the total amount of any "$ Off" coupons not entered above, such as OYNO's, Register Rewards, ECB's, or similar.</t>
        </r>
      </text>
    </comment>
    <comment ref="N89" authorId="1">
      <text>
        <r>
          <rPr>
            <b/>
            <sz val="8"/>
            <color indexed="81"/>
            <rFont val="Tahoma"/>
            <family val="2"/>
          </rPr>
          <t>Enter percentage of sales tax.  Tax will apply to pre-coupon sales total.  See Tutorial tab for details.</t>
        </r>
      </text>
    </comment>
  </commentList>
</comments>
</file>

<file path=xl/comments4.xml><?xml version="1.0" encoding="utf-8"?>
<comments xmlns="http://schemas.openxmlformats.org/spreadsheetml/2006/main">
  <authors>
    <author>Joe</author>
    <author>Simmons Company</author>
  </authors>
  <commentList>
    <comment ref="D5" authorId="0">
      <text>
        <r>
          <rPr>
            <b/>
            <sz val="9"/>
            <color indexed="81"/>
            <rFont val="Tahoma"/>
            <family val="2"/>
          </rPr>
          <t>Does your store double coupons?  Select Yes or No from the dropdown.</t>
        </r>
      </text>
    </comment>
    <comment ref="D6" authorId="0">
      <text>
        <r>
          <rPr>
            <b/>
            <sz val="9"/>
            <color indexed="81"/>
            <rFont val="Tahoma"/>
            <family val="2"/>
          </rPr>
          <t>Put the amount up to which your store will double.  Be sure to place the decimal in the correct position (i.e. ".50")</t>
        </r>
      </text>
    </comment>
    <comment ref="D7" authorId="0">
      <text>
        <r>
          <rPr>
            <b/>
            <sz val="9"/>
            <color indexed="81"/>
            <rFont val="Tahoma"/>
            <family val="2"/>
          </rPr>
          <t xml:space="preserve">Does your store allow an overage from coupons to be applied to the remainder of your order?  Select Yes or No from the dropdown.
</t>
        </r>
      </text>
    </comment>
    <comment ref="D8" authorId="0">
      <text>
        <r>
          <rPr>
            <b/>
            <sz val="9"/>
            <color indexed="81"/>
            <rFont val="Tahoma"/>
            <family val="2"/>
          </rPr>
          <t>Does your store limit the number of like coupons that may be doubled per item?  Place that number here.
For example:
If your store doubles the first 3 coupons on any one item and all remaining coupons are redeemed at face value, you would place the number "3" here.
*Important note*
If your store does not have limits, place a high number in this cell, such as "100", to ensure that the formulas below do not think you have reached your coupon limit.  Do not leave this blank.</t>
        </r>
      </text>
    </comment>
    <comment ref="E10" authorId="0">
      <text>
        <r>
          <rPr>
            <b/>
            <sz val="9"/>
            <color indexed="81"/>
            <rFont val="Tahoma"/>
            <family val="2"/>
          </rPr>
          <t>This column is necessary for calculating your subtotal and YTD savings.  It is not necessary to calculating the final item cost.</t>
        </r>
      </text>
    </comment>
    <comment ref="G10" authorId="0">
      <text>
        <r>
          <rPr>
            <b/>
            <sz val="9"/>
            <color indexed="81"/>
            <rFont val="Tahoma"/>
            <family val="2"/>
          </rPr>
          <t xml:space="preserve">Face value of manufacturer coupon
</t>
        </r>
      </text>
    </comment>
    <comment ref="H10" authorId="0">
      <text>
        <r>
          <rPr>
            <b/>
            <sz val="9"/>
            <color indexed="81"/>
            <rFont val="Tahoma"/>
            <family val="2"/>
          </rPr>
          <t>How many items does the coupon say you must purchase in order to redeem it?  For example:
If the coupon says $1 off 2, you would put "2" in this column.
Do not leave this column blank.</t>
        </r>
      </text>
    </comment>
    <comment ref="I10" authorId="1">
      <text>
        <r>
          <rPr>
            <b/>
            <sz val="8"/>
            <color indexed="81"/>
            <rFont val="Tahoma"/>
            <family val="2"/>
          </rPr>
          <t>Face value of store coupon</t>
        </r>
      </text>
    </comment>
    <comment ref="J10" authorId="0">
      <text>
        <r>
          <rPr>
            <b/>
            <sz val="9"/>
            <color indexed="81"/>
            <rFont val="Tahoma"/>
            <family val="2"/>
          </rPr>
          <t>How many items does the coupon say you must purchase in order to redeem it?  For example:
If the coupon says $1 off 2, you would put "2" in this column.
Do not leave this column blank.</t>
        </r>
      </text>
    </comment>
    <comment ref="B86" authorId="1">
      <text>
        <r>
          <rPr>
            <b/>
            <sz val="8"/>
            <color indexed="81"/>
            <rFont val="Tahoma"/>
            <family val="2"/>
          </rPr>
          <t>Enter the total amount of any "$ Off" coupons not entered above, such as OYNO's, Register Rewards, ECB's, or similar.</t>
        </r>
      </text>
    </comment>
    <comment ref="N89" authorId="1">
      <text>
        <r>
          <rPr>
            <b/>
            <sz val="8"/>
            <color indexed="81"/>
            <rFont val="Tahoma"/>
            <family val="2"/>
          </rPr>
          <t>Enter percentage of sales tax.  Tax will apply to pre-coupon sales total.  See Tutorial tab for details.</t>
        </r>
      </text>
    </comment>
  </commentList>
</comments>
</file>

<file path=xl/sharedStrings.xml><?xml version="1.0" encoding="utf-8"?>
<sst xmlns="http://schemas.openxmlformats.org/spreadsheetml/2006/main" count="202" uniqueCount="87">
  <si>
    <t>Item</t>
  </si>
  <si>
    <t>Sale Price</t>
  </si>
  <si>
    <t>Qty.</t>
  </si>
  <si>
    <t>Item Total</t>
  </si>
  <si>
    <t>Reg Price</t>
  </si>
  <si>
    <t>Reg Total</t>
  </si>
  <si>
    <t>Aisle</t>
  </si>
  <si>
    <t>Store:</t>
  </si>
  <si>
    <t>Double up to what amount?</t>
  </si>
  <si>
    <t>Date</t>
  </si>
  <si>
    <t>Subtotal</t>
  </si>
  <si>
    <t>Total</t>
  </si>
  <si>
    <t>Savings</t>
  </si>
  <si>
    <t>% Savings</t>
  </si>
  <si>
    <t>YTD Savings:</t>
  </si>
  <si>
    <t>YTD % Saved:</t>
  </si>
  <si>
    <t>Description</t>
  </si>
  <si>
    <t>P</t>
  </si>
  <si>
    <t>Saving over 50%?  You're a master!</t>
  </si>
  <si>
    <t>You've got this whooped.  You are amazing!</t>
  </si>
  <si>
    <t>You are the Coupon Master.  That is all.</t>
  </si>
  <si>
    <t>Enter value of "$ Off Purchase" Catalinas here ---&gt;</t>
  </si>
  <si>
    <t>Subtotal before all discounts (excluding sales tax):</t>
  </si>
  <si>
    <t>Total After Coupons:</t>
  </si>
  <si>
    <t>Off How Many?</t>
  </si>
  <si>
    <t>Limit of like coupons:</t>
  </si>
  <si>
    <t>Date:</t>
  </si>
  <si>
    <t>Total number of items purchased:</t>
  </si>
  <si>
    <t>Savings Year to Date</t>
  </si>
  <si>
    <t>(&lt;---Do not leave blank)</t>
  </si>
  <si>
    <t>Item Cost</t>
  </si>
  <si>
    <t>Simply fill in the date of your shopping trip, the subtotal before all discounts, and the total out of pocket.  If you make several stops in one day, you may put this information on several lines - whatever is easiest for you!  The sheet will calculate your YTD savings (or for whatever time period you put in information) and reflect it on each of the shopping list pages at the top as a constant reminder of how much you're saving!</t>
  </si>
  <si>
    <t>The columns:</t>
  </si>
  <si>
    <t>Store #1 (and #2 and #3, for that matter)</t>
  </si>
  <si>
    <t>More in depth:</t>
  </si>
  <si>
    <r>
      <rPr>
        <b/>
        <sz val="11"/>
        <color indexed="8"/>
        <rFont val="Calibri"/>
        <family val="2"/>
      </rPr>
      <t>-  Tutorial:</t>
    </r>
    <r>
      <rPr>
        <sz val="11"/>
        <color theme="1"/>
        <rFont val="Calibri"/>
        <family val="2"/>
        <scheme val="minor"/>
      </rPr>
      <t xml:space="preserve">  You're here!</t>
    </r>
  </si>
  <si>
    <r>
      <rPr>
        <b/>
        <sz val="11"/>
        <color indexed="8"/>
        <rFont val="Calibri"/>
        <family val="2"/>
      </rPr>
      <t xml:space="preserve">-  Store Aisles: </t>
    </r>
    <r>
      <rPr>
        <sz val="11"/>
        <color theme="1"/>
        <rFont val="Calibri"/>
        <family val="2"/>
        <scheme val="minor"/>
      </rPr>
      <t xml:space="preserve"> This is simply if you would like to list a brief description of what can be found on each aisle of your store.  It can make for faster shopping if you have it at your fingertips.</t>
    </r>
  </si>
  <si>
    <r>
      <rPr>
        <b/>
        <sz val="11"/>
        <color indexed="8"/>
        <rFont val="Calibri"/>
        <family val="2"/>
      </rPr>
      <t>- YTD Savings:</t>
    </r>
    <r>
      <rPr>
        <sz val="11"/>
        <color theme="1"/>
        <rFont val="Calibri"/>
        <family val="2"/>
        <scheme val="minor"/>
      </rPr>
      <t xml:space="preserve">  By listing each shopping trip and the resulting savings on this tab, the spreadsheet will keep a running total of your out-of-pocket savings and percentage YTD!  (Or for whatever time frame you have entered information.)</t>
    </r>
  </si>
  <si>
    <r>
      <rPr>
        <b/>
        <sz val="11"/>
        <color indexed="8"/>
        <rFont val="Calibri"/>
        <family val="2"/>
      </rPr>
      <t>-  Store #1</t>
    </r>
    <r>
      <rPr>
        <sz val="11"/>
        <color theme="1"/>
        <rFont val="Calibri"/>
        <family val="2"/>
        <scheme val="minor"/>
      </rPr>
      <t>:   This is the primary shopping list spreadsheet.</t>
    </r>
  </si>
  <si>
    <t>Across the bottom, you will notice a series of tabs.  They are as follows:</t>
  </si>
  <si>
    <t>Overview:</t>
  </si>
  <si>
    <t>NOTES:</t>
  </si>
  <si>
    <t xml:space="preserve">I hope you find this spreadsheet to be flexible and user-friendly enough to cover your shopping habits and your stores' coupon policies.  </t>
  </si>
  <si>
    <t>Pretty much covered above.  You might find it easy just once to go through the store and list major items on each aisle here.  It may save time in the future by having this info handy and being able to head straight to a needed item.  (An example of the "P" (for Produce) aisle is listed.</t>
  </si>
  <si>
    <t>Instructions for getting the most out of your "WMC Couponing" spreadsheet:</t>
  </si>
  <si>
    <t>If your store doubles coupons based on dollar amount spent (i.e. 3 doubled coupons per $10 spent) and you intend to make separate transactions, I recommend dividing your transaction into the separate tabs on the spreadsheet based on the required subtotal.</t>
  </si>
  <si>
    <r>
      <t xml:space="preserve">Copyright © 2011 Kelly Charles.  All Rights Reserved.                            </t>
    </r>
    <r>
      <rPr>
        <sz val="9"/>
        <color indexed="47"/>
        <rFont val="Book Antiqua"/>
        <family val="1"/>
      </rPr>
      <t xml:space="preserve"> www.workingmomcoupons.com</t>
    </r>
  </si>
  <si>
    <t>WMC Couponing</t>
  </si>
  <si>
    <t>The same directions apply as with Stores 1-3 above, but if you are one of those fortunate souls with access to a store that triples coupons, the formulas on this sheet will work for you.  And be sure to share your savings stories with the rest of us so we can be jealous!</t>
  </si>
  <si>
    <t>Triple up to what amount?</t>
  </si>
  <si>
    <t>Yes</t>
  </si>
  <si>
    <t>No</t>
  </si>
  <si>
    <t>Mfr. Coupon</t>
  </si>
  <si>
    <t>Store Coupon</t>
  </si>
  <si>
    <r>
      <rPr>
        <b/>
        <sz val="11"/>
        <color indexed="8"/>
        <rFont val="Calibri"/>
        <family val="2"/>
      </rPr>
      <t xml:space="preserve">- Triple Coupons:  </t>
    </r>
    <r>
      <rPr>
        <sz val="11"/>
        <color indexed="8"/>
        <rFont val="Calibri"/>
        <family val="2"/>
      </rPr>
      <t>Does your store triple coupons?  This sheet is for you, you lucky dog!!</t>
    </r>
  </si>
  <si>
    <t>The white sections represent items that you may edit.  All the other colors are locked in so you don't accidentally change a formula and have it calculating all kinds of crazy numbers.</t>
  </si>
  <si>
    <t>Sales Tax % (Optional)</t>
  </si>
  <si>
    <t>Total (including sales tax):</t>
  </si>
  <si>
    <t>Sale Total</t>
  </si>
  <si>
    <t>*NOTE:  If your store doubles coupons only up to $1 (i.e. the value of any coupon over $0.50 becomes $1), put $0.50 as the value of any coupon between $0.50 and $1.  This will allow the formula to calculate anything below $0.50 as double, and anything above as $1.</t>
  </si>
  <si>
    <t>Triple Coupons</t>
  </si>
  <si>
    <t>YTD Savings</t>
  </si>
  <si>
    <t>Store Aisles</t>
  </si>
  <si>
    <r>
      <rPr>
        <b/>
        <sz val="12"/>
        <color indexed="8"/>
        <rFont val="Calibri"/>
        <family val="2"/>
      </rPr>
      <t>Date:</t>
    </r>
    <r>
      <rPr>
        <sz val="11"/>
        <color theme="1"/>
        <rFont val="Calibri"/>
        <family val="2"/>
        <scheme val="minor"/>
      </rPr>
      <t xml:space="preserve">   If you wish to label this trip with a date.</t>
    </r>
  </si>
  <si>
    <r>
      <rPr>
        <b/>
        <sz val="12"/>
        <color indexed="8"/>
        <rFont val="Calibri"/>
        <family val="2"/>
      </rPr>
      <t>Store:</t>
    </r>
    <r>
      <rPr>
        <sz val="11"/>
        <color theme="1"/>
        <rFont val="Calibri"/>
        <family val="2"/>
        <scheme val="minor"/>
      </rPr>
      <t xml:space="preserve">  If you wish to name your store.  Particularly helpful if you are shopping in stores #2 and #3.</t>
    </r>
  </si>
  <si>
    <r>
      <rPr>
        <b/>
        <sz val="12"/>
        <color indexed="8"/>
        <rFont val="Calibri"/>
        <family val="2"/>
      </rPr>
      <t>Double coupons?:</t>
    </r>
    <r>
      <rPr>
        <sz val="11"/>
        <color theme="1"/>
        <rFont val="Calibri"/>
        <family val="2"/>
        <scheme val="minor"/>
      </rPr>
      <t xml:space="preserve">  Will your store double coupons on this trip?  Select "Yes" or "No" from the dropdown menu.</t>
    </r>
  </si>
  <si>
    <r>
      <rPr>
        <b/>
        <sz val="12"/>
        <color indexed="8"/>
        <rFont val="Calibri"/>
        <family val="2"/>
      </rPr>
      <t>Double up to what amount?:</t>
    </r>
    <r>
      <rPr>
        <sz val="11"/>
        <color theme="1"/>
        <rFont val="Calibri"/>
        <family val="2"/>
        <scheme val="minor"/>
      </rPr>
      <t xml:space="preserve">  Up to what face value will your store double?  If 50 cents, put ".50".  Always put the decimal in the correct place.  This spreadsheet being a series of mathematical formulas, it relies on precise information.</t>
    </r>
  </si>
  <si>
    <r>
      <rPr>
        <b/>
        <sz val="12"/>
        <color indexed="8"/>
        <rFont val="Calibri"/>
        <family val="2"/>
      </rPr>
      <t>Does your store allow overages?:</t>
    </r>
    <r>
      <rPr>
        <sz val="11"/>
        <color theme="1"/>
        <rFont val="Calibri"/>
        <family val="2"/>
        <scheme val="minor"/>
      </rPr>
      <t xml:space="preserve">  Does your store allow overages on the coupon amount to be applied to the remainder of your order?  Select "Yes" or "No" from the dropdown menu.</t>
    </r>
  </si>
  <si>
    <r>
      <rPr>
        <b/>
        <sz val="12"/>
        <color indexed="8"/>
        <rFont val="Calibri"/>
        <family val="2"/>
      </rPr>
      <t>Item:</t>
    </r>
    <r>
      <rPr>
        <sz val="11"/>
        <color theme="1"/>
        <rFont val="Calibri"/>
        <family val="2"/>
        <scheme val="minor"/>
      </rPr>
      <t xml:space="preserve">  A brief description of your item.  All yours - whatever you want to call it.</t>
    </r>
  </si>
  <si>
    <r>
      <rPr>
        <b/>
        <sz val="12"/>
        <color indexed="8"/>
        <rFont val="Calibri"/>
        <family val="2"/>
      </rPr>
      <t>Reg Price:</t>
    </r>
    <r>
      <rPr>
        <b/>
        <sz val="11"/>
        <color indexed="8"/>
        <rFont val="Calibri"/>
        <family val="2"/>
      </rPr>
      <t xml:space="preserve"> </t>
    </r>
    <r>
      <rPr>
        <sz val="11"/>
        <color theme="1"/>
        <rFont val="Calibri"/>
        <family val="2"/>
        <scheme val="minor"/>
      </rPr>
      <t xml:space="preserve"> The full price of the item.  This bit is necessary for calculating your pre-coupon subtotal.  However, if you are in a hurry it is not necessary for calculating your final total and you may leave it blank.</t>
    </r>
  </si>
  <si>
    <r>
      <rPr>
        <b/>
        <sz val="12"/>
        <color indexed="8"/>
        <rFont val="Calibri"/>
        <family val="2"/>
      </rPr>
      <t>Coupon Amount:</t>
    </r>
    <r>
      <rPr>
        <sz val="11"/>
        <color theme="1"/>
        <rFont val="Calibri"/>
        <family val="2"/>
        <scheme val="minor"/>
      </rPr>
      <t xml:space="preserve">  The face value of the coupon.  Do not try to double, triple, or account for multiple quantities.  Just plug in what the coupon says.  If it is a "Free Item" coupon, put the "Sale Price" amount in as the Coupon Amount.*</t>
    </r>
  </si>
  <si>
    <r>
      <rPr>
        <b/>
        <sz val="12"/>
        <color indexed="8"/>
        <rFont val="Calibri"/>
        <family val="2"/>
      </rPr>
      <t>Off How Many?:</t>
    </r>
    <r>
      <rPr>
        <b/>
        <sz val="11"/>
        <color indexed="8"/>
        <rFont val="Calibri"/>
        <family val="2"/>
      </rPr>
      <t xml:space="preserve">  </t>
    </r>
    <r>
      <rPr>
        <sz val="11"/>
        <color theme="1"/>
        <rFont val="Calibri"/>
        <family val="2"/>
        <scheme val="minor"/>
      </rPr>
      <t>How many items do you need to purchase in order to redeem the coupon?  The default is set to 1 so only change it if the coupon requires more.  Do not leave this field blank or the spreadsheet will become quite confused.</t>
    </r>
  </si>
  <si>
    <r>
      <t>Insert value of $ off Catalinas here:</t>
    </r>
    <r>
      <rPr>
        <b/>
        <sz val="11"/>
        <color indexed="8"/>
        <rFont val="Calibri"/>
        <family val="2"/>
      </rPr>
      <t xml:space="preserve">  </t>
    </r>
    <r>
      <rPr>
        <sz val="11"/>
        <color theme="1"/>
        <rFont val="Calibri"/>
        <family val="2"/>
        <scheme val="minor"/>
      </rPr>
      <t>This cell will accommodate any additional "$ Off" coupons you have, whether in the form of Catalinas, Register Rewards, ECB's, etc.</t>
    </r>
  </si>
  <si>
    <r>
      <t>Sales Tax % (Optional):</t>
    </r>
    <r>
      <rPr>
        <b/>
        <sz val="11"/>
        <color indexed="8"/>
        <rFont val="Calibri"/>
        <family val="2"/>
      </rPr>
      <t xml:space="preserve">  </t>
    </r>
    <r>
      <rPr>
        <sz val="11"/>
        <color indexed="8"/>
        <rFont val="Calibri"/>
        <family val="2"/>
      </rPr>
      <t>Enter the percentage of sales tax here if you wish.  Total after tax will be calculated based upon the pre-coupon subtotal.  If your area taxes differently, or if you have varying tax percentages for different item types, you may choose not to use this option.</t>
    </r>
  </si>
  <si>
    <t>Header info:</t>
  </si>
  <si>
    <t>Double coupons?</t>
  </si>
  <si>
    <t>Does your store allow overages?</t>
  </si>
  <si>
    <t>Triple coupons?</t>
  </si>
  <si>
    <t>Keep up the good work!</t>
  </si>
  <si>
    <t>Wow, you're saving over 20%.  Awesome!</t>
  </si>
  <si>
    <t>You're saving almost HALF your grocery bill!!</t>
  </si>
  <si>
    <r>
      <rPr>
        <b/>
        <sz val="11"/>
        <color indexed="8"/>
        <rFont val="Calibri"/>
        <family val="2"/>
      </rPr>
      <t>-  Store #2 and Store #3</t>
    </r>
    <r>
      <rPr>
        <sz val="11"/>
        <color theme="1"/>
        <rFont val="Calibri"/>
        <family val="2"/>
        <scheme val="minor"/>
      </rPr>
      <t>:  These are exact copies of Store #1, in case you shop in more than one store!</t>
    </r>
  </si>
  <si>
    <r>
      <rPr>
        <b/>
        <sz val="12"/>
        <color indexed="8"/>
        <rFont val="Calibri"/>
        <family val="2"/>
      </rPr>
      <t>Limit of like coupons:</t>
    </r>
    <r>
      <rPr>
        <sz val="11"/>
        <color theme="1"/>
        <rFont val="Calibri"/>
        <family val="2"/>
        <scheme val="minor"/>
      </rPr>
      <t xml:space="preserve"> </t>
    </r>
    <r>
      <rPr>
        <i/>
        <sz val="11"/>
        <color theme="1"/>
        <rFont val="Calibri"/>
        <family val="2"/>
        <scheme val="minor"/>
      </rPr>
      <t xml:space="preserve"> Do not leave this blank!</t>
    </r>
    <r>
      <rPr>
        <sz val="11"/>
        <color theme="1"/>
        <rFont val="Calibri"/>
        <family val="2"/>
        <scheme val="minor"/>
      </rPr>
      <t xml:space="preserve">  Does your store have a limit of how many coupons it will double per like item?  For example, if your store will double the first 3 coupons on a particular item, put the number "3" in this space.  If there are no limits, put a really high number here so there is no danger that the rest of the sheet will think you've reached your limit.</t>
    </r>
  </si>
  <si>
    <r>
      <rPr>
        <b/>
        <sz val="12"/>
        <color indexed="8"/>
        <rFont val="Calibri"/>
        <family val="2"/>
      </rPr>
      <t>Aisle:</t>
    </r>
    <r>
      <rPr>
        <b/>
        <sz val="11"/>
        <color indexed="8"/>
        <rFont val="Calibri"/>
        <family val="2"/>
      </rPr>
      <t xml:space="preserve"> </t>
    </r>
    <r>
      <rPr>
        <sz val="11"/>
        <color theme="1"/>
        <rFont val="Calibri"/>
        <family val="2"/>
        <scheme val="minor"/>
      </rPr>
      <t xml:space="preserve"> On which aisle of the store is your item located?  This column does not feed any information on the rest of the sheet, so if you want to leave it blank you can.  It's merely for convenience and for sorting your list so you can shop from top to bottom.</t>
    </r>
  </si>
  <si>
    <r>
      <rPr>
        <b/>
        <sz val="12"/>
        <color indexed="8"/>
        <rFont val="Calibri"/>
        <family val="2"/>
      </rPr>
      <t>Qty:</t>
    </r>
    <r>
      <rPr>
        <b/>
        <sz val="11"/>
        <color indexed="8"/>
        <rFont val="Calibri"/>
        <family val="2"/>
      </rPr>
      <t xml:space="preserve">  </t>
    </r>
    <r>
      <rPr>
        <sz val="11"/>
        <color theme="1"/>
        <rFont val="Calibri"/>
        <family val="2"/>
        <scheme val="minor"/>
      </rPr>
      <t>The actual quantity you intend to purchase.  Don't worry about trying to compensate for a coupon that requires multiple quantities - we'll get to that in a sec.  This is how many items are going into your cart.</t>
    </r>
  </si>
  <si>
    <r>
      <rPr>
        <b/>
        <sz val="12"/>
        <color indexed="8"/>
        <rFont val="Calibri"/>
        <family val="2"/>
      </rPr>
      <t>Sale Price:</t>
    </r>
    <r>
      <rPr>
        <b/>
        <sz val="11"/>
        <color indexed="8"/>
        <rFont val="Calibri"/>
        <family val="2"/>
      </rPr>
      <t xml:space="preserve"> </t>
    </r>
    <r>
      <rPr>
        <sz val="11"/>
        <color theme="1"/>
        <rFont val="Calibri"/>
        <family val="2"/>
        <scheme val="minor"/>
      </rPr>
      <t xml:space="preserve"> The actual selling price of the item - the price you will be paying before coupons.  If a BOGO item, list this as half price.</t>
    </r>
  </si>
  <si>
    <t>I could not cover every possible coupon scenario with the formulas, but hopefully this covers the most common coupon policies.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</si>
</sst>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m/d/yy;@"/>
    <numFmt numFmtId="165" formatCode="0.0%"/>
    <numFmt numFmtId="166" formatCode="mm/dd/yy;@"/>
    <numFmt numFmtId="167" formatCode="0.000%"/>
  </numFmts>
  <fonts count="53" x14ac:knownFonts="1">
    <font>
      <sz val="11"/>
      <color theme="1"/>
      <name val="Calibri"/>
      <family val="2"/>
      <scheme val="minor"/>
    </font>
    <font>
      <sz val="11"/>
      <color indexed="8"/>
      <name val="Calibri"/>
      <family val="2"/>
    </font>
    <font>
      <sz val="11"/>
      <color indexed="8"/>
      <name val="Calibri"/>
      <family val="2"/>
    </font>
    <font>
      <b/>
      <u/>
      <sz val="11"/>
      <color indexed="8"/>
      <name val="Calibri"/>
      <family val="2"/>
    </font>
    <font>
      <u/>
      <sz val="11"/>
      <color indexed="8"/>
      <name val="Calibri"/>
      <family val="2"/>
    </font>
    <font>
      <b/>
      <sz val="11"/>
      <color indexed="8"/>
      <name val="Calibri"/>
      <family val="2"/>
    </font>
    <font>
      <sz val="11"/>
      <color indexed="8"/>
      <name val="Book Antiqua"/>
      <family val="1"/>
    </font>
    <font>
      <sz val="11"/>
      <name val="Book Antiqua"/>
      <family val="1"/>
    </font>
    <font>
      <b/>
      <sz val="11"/>
      <color indexed="8"/>
      <name val="Book Antiqua"/>
      <family val="1"/>
    </font>
    <font>
      <u/>
      <sz val="11"/>
      <color indexed="8"/>
      <name val="Book Antiqua"/>
      <family val="1"/>
    </font>
    <font>
      <sz val="12"/>
      <color indexed="8"/>
      <name val="Book Antiqua"/>
      <family val="1"/>
    </font>
    <font>
      <b/>
      <sz val="12"/>
      <color indexed="8"/>
      <name val="Book Antiqua"/>
      <family val="1"/>
    </font>
    <font>
      <sz val="11"/>
      <color indexed="47"/>
      <name val="Book Antiqua"/>
      <family val="1"/>
    </font>
    <font>
      <b/>
      <sz val="11"/>
      <color indexed="47"/>
      <name val="Book Antiqua"/>
      <family val="1"/>
    </font>
    <font>
      <b/>
      <sz val="9"/>
      <color indexed="81"/>
      <name val="Tahoma"/>
      <family val="2"/>
    </font>
    <font>
      <sz val="12"/>
      <color indexed="47"/>
      <name val="Book Antiqua"/>
      <family val="1"/>
    </font>
    <font>
      <b/>
      <sz val="12"/>
      <color indexed="47"/>
      <name val="Book Antiqua"/>
      <family val="1"/>
    </font>
    <font>
      <b/>
      <i/>
      <u/>
      <sz val="12"/>
      <color indexed="8"/>
      <name val="Calibri"/>
      <family val="2"/>
    </font>
    <font>
      <b/>
      <i/>
      <u/>
      <sz val="11"/>
      <color indexed="8"/>
      <name val="Calibri"/>
      <family val="2"/>
    </font>
    <font>
      <sz val="8"/>
      <color indexed="47"/>
      <name val="Book Antiqua"/>
      <family val="1"/>
    </font>
    <font>
      <i/>
      <sz val="11"/>
      <color indexed="8"/>
      <name val="Calibri"/>
      <family val="2"/>
    </font>
    <font>
      <sz val="9"/>
      <color indexed="47"/>
      <name val="Book Antiqua"/>
      <family val="1"/>
    </font>
    <font>
      <b/>
      <sz val="16"/>
      <color indexed="47"/>
      <name val="Calibri"/>
      <family val="2"/>
    </font>
    <font>
      <b/>
      <sz val="11"/>
      <color indexed="18"/>
      <name val="Book Antiqua"/>
      <family val="1"/>
    </font>
    <font>
      <b/>
      <sz val="11"/>
      <color indexed="56"/>
      <name val="Book Antiqua"/>
      <family val="1"/>
    </font>
    <font>
      <b/>
      <u/>
      <sz val="11"/>
      <color indexed="56"/>
      <name val="Book Antiqua"/>
      <family val="1"/>
    </font>
    <font>
      <b/>
      <sz val="8"/>
      <color indexed="81"/>
      <name val="Tahoma"/>
      <family val="2"/>
    </font>
    <font>
      <b/>
      <i/>
      <sz val="11"/>
      <color indexed="47"/>
      <name val="Book Antiqua"/>
      <family val="1"/>
    </font>
    <font>
      <sz val="8"/>
      <name val="Calibri"/>
      <family val="2"/>
    </font>
    <font>
      <b/>
      <i/>
      <u/>
      <sz val="14"/>
      <color indexed="47"/>
      <name val="Book Antiqua"/>
      <family val="1"/>
    </font>
    <font>
      <b/>
      <u/>
      <sz val="14"/>
      <color indexed="8"/>
      <name val="Calibri"/>
      <family val="2"/>
    </font>
    <font>
      <b/>
      <i/>
      <sz val="16"/>
      <color indexed="8"/>
      <name val="Calibri"/>
      <family val="2"/>
    </font>
    <font>
      <b/>
      <sz val="12"/>
      <color indexed="8"/>
      <name val="Calibri"/>
      <family val="2"/>
    </font>
    <font>
      <sz val="11"/>
      <color rgb="FF9C6500"/>
      <name val="Calibri"/>
      <family val="2"/>
      <scheme val="minor"/>
    </font>
    <font>
      <b/>
      <i/>
      <sz val="11"/>
      <color theme="3" tint="-0.499984740745262"/>
      <name val="Book Antiqua"/>
      <family val="1"/>
    </font>
    <font>
      <b/>
      <i/>
      <sz val="14"/>
      <color theme="9" tint="0.59999389629810485"/>
      <name val="Book Antiqua"/>
      <family val="1"/>
    </font>
    <font>
      <i/>
      <sz val="11"/>
      <color theme="8" tint="0.79998168889431442"/>
      <name val="Book Antiqua"/>
      <family val="1"/>
    </font>
    <font>
      <i/>
      <sz val="11"/>
      <color theme="1"/>
      <name val="Calibri"/>
      <family val="2"/>
      <scheme val="minor"/>
    </font>
    <font>
      <b/>
      <sz val="16"/>
      <color indexed="47"/>
      <name val="Book Antiqua"/>
      <family val="1"/>
    </font>
    <font>
      <sz val="16"/>
      <color indexed="47"/>
      <name val="Book Antiqua"/>
      <family val="1"/>
    </font>
    <font>
      <sz val="18"/>
      <color indexed="8"/>
      <name val="Book Antiqua"/>
      <family val="1"/>
    </font>
    <font>
      <b/>
      <i/>
      <sz val="18"/>
      <color theme="9" tint="0.59999389629810485"/>
      <name val="Book Antiqua"/>
      <family val="1"/>
    </font>
    <font>
      <b/>
      <sz val="18"/>
      <color indexed="47"/>
      <name val="Book Antiqua"/>
      <family val="1"/>
    </font>
    <font>
      <b/>
      <sz val="18"/>
      <color indexed="56"/>
      <name val="Book Antiqua"/>
      <family val="1"/>
    </font>
    <font>
      <b/>
      <sz val="18"/>
      <color indexed="47"/>
      <name val="Calibri"/>
      <family val="2"/>
    </font>
    <font>
      <b/>
      <sz val="18"/>
      <color indexed="18"/>
      <name val="Book Antiqua"/>
      <family val="1"/>
    </font>
    <font>
      <b/>
      <i/>
      <sz val="18"/>
      <color theme="3" tint="-0.499984740745262"/>
      <name val="Book Antiqua"/>
      <family val="1"/>
    </font>
    <font>
      <i/>
      <sz val="18"/>
      <color theme="8" tint="0.79998168889431442"/>
      <name val="Book Antiqua"/>
      <family val="1"/>
    </font>
    <font>
      <b/>
      <u/>
      <sz val="18"/>
      <color indexed="56"/>
      <name val="Book Antiqua"/>
      <family val="1"/>
    </font>
    <font>
      <sz val="18"/>
      <name val="Book Antiqua"/>
      <family val="1"/>
    </font>
    <font>
      <b/>
      <i/>
      <sz val="18"/>
      <color indexed="47"/>
      <name val="Book Antiqua"/>
      <family val="1"/>
    </font>
    <font>
      <sz val="18"/>
      <color indexed="47"/>
      <name val="Book Antiqua"/>
      <family val="1"/>
    </font>
    <font>
      <b/>
      <sz val="18"/>
      <color indexed="8"/>
      <name val="Book Antiqua"/>
      <family val="1"/>
    </font>
  </fonts>
  <fills count="6">
    <fill>
      <patternFill patternType="none"/>
    </fill>
    <fill>
      <patternFill patternType="gray125"/>
    </fill>
    <fill>
      <patternFill patternType="solid">
        <fgColor indexed="21"/>
        <bgColor indexed="64"/>
      </patternFill>
    </fill>
    <fill>
      <patternFill patternType="solid">
        <fgColor indexed="56"/>
        <bgColor indexed="64"/>
      </patternFill>
    </fill>
    <fill>
      <patternFill patternType="solid">
        <fgColor indexed="41"/>
        <bgColor indexed="64"/>
      </patternFill>
    </fill>
    <fill>
      <patternFill patternType="solid">
        <fgColor rgb="FFFFEB9C"/>
      </patternFill>
    </fill>
  </fills>
  <borders count="43">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0" fontId="33" fillId="5" borderId="0" applyNumberFormat="0" applyBorder="0" applyAlignment="0" applyProtection="0"/>
    <xf numFmtId="9" fontId="2" fillId="0" borderId="0" applyFont="0" applyFill="0" applyBorder="0" applyAlignment="0" applyProtection="0"/>
  </cellStyleXfs>
  <cellXfs count="245">
    <xf numFmtId="0" fontId="0" fillId="0" borderId="0" xfId="0"/>
    <xf numFmtId="0" fontId="0" fillId="0" borderId="0" xfId="0" applyAlignment="1">
      <alignment horizontal="center"/>
    </xf>
    <xf numFmtId="0" fontId="4" fillId="0" borderId="0" xfId="0" applyFont="1" applyAlignment="1">
      <alignment horizontal="center"/>
    </xf>
    <xf numFmtId="0" fontId="6" fillId="0" borderId="0" xfId="0" applyFont="1"/>
    <xf numFmtId="44" fontId="6" fillId="0" borderId="0" xfId="1" applyFont="1"/>
    <xf numFmtId="0" fontId="6" fillId="0" borderId="0" xfId="0" applyFont="1" applyFill="1"/>
    <xf numFmtId="1" fontId="6" fillId="0" borderId="0" xfId="1" applyNumberFormat="1" applyFont="1" applyAlignment="1">
      <alignment horizontal="center"/>
    </xf>
    <xf numFmtId="2" fontId="6" fillId="0" borderId="0" xfId="0" applyNumberFormat="1" applyFont="1"/>
    <xf numFmtId="164" fontId="6" fillId="0" borderId="0" xfId="0" applyNumberFormat="1" applyFont="1"/>
    <xf numFmtId="165" fontId="6" fillId="0" borderId="0" xfId="3" applyNumberFormat="1" applyFont="1"/>
    <xf numFmtId="0" fontId="9" fillId="0" borderId="1" xfId="0" applyFont="1" applyBorder="1" applyAlignment="1">
      <alignment horizontal="center"/>
    </xf>
    <xf numFmtId="0" fontId="8" fillId="0" borderId="0" xfId="0" applyFont="1"/>
    <xf numFmtId="0" fontId="6" fillId="0" borderId="0" xfId="0" quotePrefix="1" applyFont="1" applyFill="1"/>
    <xf numFmtId="0" fontId="10" fillId="0" borderId="0" xfId="0" applyFont="1"/>
    <xf numFmtId="44" fontId="12" fillId="2" borderId="0" xfId="1" applyFont="1" applyFill="1" applyBorder="1"/>
    <xf numFmtId="0" fontId="0" fillId="0" borderId="0" xfId="0" applyAlignment="1">
      <alignment wrapText="1"/>
    </xf>
    <xf numFmtId="0" fontId="17" fillId="0" borderId="0" xfId="0" applyFont="1" applyAlignment="1">
      <alignment wrapText="1"/>
    </xf>
    <xf numFmtId="0" fontId="18" fillId="0" borderId="0" xfId="0" applyFont="1" applyAlignment="1">
      <alignment wrapText="1"/>
    </xf>
    <xf numFmtId="0" fontId="0" fillId="0" borderId="0" xfId="0" quotePrefix="1" applyAlignment="1">
      <alignment wrapText="1"/>
    </xf>
    <xf numFmtId="44" fontId="6" fillId="0" borderId="0" xfId="0" applyNumberFormat="1" applyFont="1" applyFill="1"/>
    <xf numFmtId="44" fontId="6" fillId="0" borderId="0" xfId="0" quotePrefix="1" applyNumberFormat="1" applyFont="1" applyFill="1"/>
    <xf numFmtId="0" fontId="0" fillId="0" borderId="2" xfId="0" applyBorder="1" applyAlignment="1">
      <alignment horizontal="center"/>
    </xf>
    <xf numFmtId="0" fontId="0" fillId="0" borderId="2" xfId="0" applyBorder="1"/>
    <xf numFmtId="0" fontId="0" fillId="0" borderId="3" xfId="0" applyBorder="1" applyAlignment="1">
      <alignment horizontal="center"/>
    </xf>
    <xf numFmtId="0" fontId="0" fillId="0" borderId="3" xfId="0" applyBorder="1"/>
    <xf numFmtId="0" fontId="7" fillId="0" borderId="4" xfId="0" applyFont="1" applyFill="1" applyBorder="1" applyProtection="1">
      <protection locked="0"/>
    </xf>
    <xf numFmtId="0" fontId="7" fillId="0" borderId="5" xfId="0" applyFont="1" applyFill="1" applyBorder="1" applyProtection="1">
      <protection locked="0"/>
    </xf>
    <xf numFmtId="44" fontId="7" fillId="0" borderId="5" xfId="1" applyFont="1" applyFill="1" applyBorder="1" applyProtection="1">
      <protection locked="0"/>
    </xf>
    <xf numFmtId="0" fontId="7" fillId="0" borderId="6" xfId="0" applyFont="1" applyFill="1" applyBorder="1" applyProtection="1">
      <protection locked="0"/>
    </xf>
    <xf numFmtId="0" fontId="7" fillId="0" borderId="7" xfId="0" applyFont="1" applyFill="1" applyBorder="1" applyProtection="1">
      <protection locked="0"/>
    </xf>
    <xf numFmtId="44" fontId="7" fillId="0" borderId="7" xfId="1" applyFont="1" applyFill="1" applyBorder="1" applyProtection="1">
      <protection locked="0"/>
    </xf>
    <xf numFmtId="1" fontId="6" fillId="0" borderId="7" xfId="1" applyNumberFormat="1" applyFont="1" applyFill="1" applyBorder="1" applyAlignment="1" applyProtection="1">
      <alignment horizontal="center"/>
      <protection locked="0"/>
    </xf>
    <xf numFmtId="0" fontId="7" fillId="0" borderId="7" xfId="2" applyFont="1" applyFill="1" applyBorder="1" applyProtection="1">
      <protection locked="0"/>
    </xf>
    <xf numFmtId="44" fontId="7" fillId="0" borderId="7" xfId="2" applyNumberFormat="1" applyFont="1" applyFill="1" applyBorder="1" applyProtection="1">
      <protection locked="0"/>
    </xf>
    <xf numFmtId="1" fontId="7" fillId="0" borderId="7" xfId="2" applyNumberFormat="1" applyFont="1" applyFill="1" applyBorder="1" applyAlignment="1" applyProtection="1">
      <alignment horizontal="center"/>
      <protection locked="0"/>
    </xf>
    <xf numFmtId="1" fontId="6" fillId="0" borderId="5" xfId="1" applyNumberFormat="1" applyFont="1" applyFill="1" applyBorder="1" applyAlignment="1" applyProtection="1">
      <alignment horizontal="center"/>
      <protection locked="0"/>
    </xf>
    <xf numFmtId="44" fontId="6" fillId="0" borderId="5" xfId="1" applyFont="1" applyFill="1" applyBorder="1" applyAlignment="1" applyProtection="1">
      <alignment horizontal="center"/>
      <protection locked="0"/>
    </xf>
    <xf numFmtId="44" fontId="7" fillId="0" borderId="5" xfId="1" applyFont="1" applyFill="1" applyBorder="1" applyAlignment="1" applyProtection="1">
      <alignment horizontal="center"/>
      <protection locked="0"/>
    </xf>
    <xf numFmtId="166" fontId="24" fillId="0" borderId="13" xfId="0" applyNumberFormat="1" applyFont="1" applyFill="1" applyBorder="1" applyProtection="1">
      <protection locked="0"/>
    </xf>
    <xf numFmtId="0" fontId="25" fillId="4" borderId="17" xfId="0" applyFont="1" applyFill="1" applyBorder="1" applyAlignment="1">
      <alignment horizontal="center"/>
    </xf>
    <xf numFmtId="0" fontId="25" fillId="4" borderId="18" xfId="0" applyFont="1" applyFill="1" applyBorder="1" applyAlignment="1">
      <alignment horizontal="center"/>
    </xf>
    <xf numFmtId="44" fontId="25" fillId="4" borderId="18" xfId="1" applyFont="1" applyFill="1" applyBorder="1" applyAlignment="1">
      <alignment horizontal="center"/>
    </xf>
    <xf numFmtId="44" fontId="25" fillId="4" borderId="18" xfId="1" applyFont="1" applyFill="1" applyBorder="1" applyAlignment="1">
      <alignment horizontal="center" wrapText="1"/>
    </xf>
    <xf numFmtId="1" fontId="25" fillId="4" borderId="18" xfId="1" applyNumberFormat="1" applyFont="1" applyFill="1" applyBorder="1" applyAlignment="1">
      <alignment horizontal="center" wrapText="1"/>
    </xf>
    <xf numFmtId="44" fontId="25" fillId="4" borderId="19" xfId="1" applyFont="1" applyFill="1" applyBorder="1" applyAlignment="1">
      <alignment horizontal="center"/>
    </xf>
    <xf numFmtId="0" fontId="25" fillId="0" borderId="0" xfId="0" applyFont="1" applyAlignment="1">
      <alignment horizontal="center"/>
    </xf>
    <xf numFmtId="44" fontId="6" fillId="4" borderId="20" xfId="1" applyFont="1" applyFill="1" applyBorder="1"/>
    <xf numFmtId="44" fontId="6" fillId="4" borderId="21" xfId="1" applyFont="1" applyFill="1" applyBorder="1"/>
    <xf numFmtId="44" fontId="6" fillId="4" borderId="1" xfId="1" applyFont="1" applyFill="1" applyBorder="1"/>
    <xf numFmtId="44" fontId="11" fillId="2" borderId="0" xfId="1" applyFont="1" applyFill="1" applyBorder="1" applyAlignment="1"/>
    <xf numFmtId="44" fontId="6" fillId="2" borderId="15" xfId="1" applyFont="1" applyFill="1" applyBorder="1"/>
    <xf numFmtId="44" fontId="6" fillId="0" borderId="26" xfId="1" applyFont="1" applyFill="1" applyBorder="1" applyAlignment="1" applyProtection="1">
      <alignment horizontal="center"/>
      <protection locked="0"/>
    </xf>
    <xf numFmtId="1" fontId="6" fillId="0" borderId="26" xfId="1" applyNumberFormat="1" applyFont="1" applyFill="1" applyBorder="1" applyAlignment="1" applyProtection="1">
      <alignment horizontal="center"/>
      <protection locked="0"/>
    </xf>
    <xf numFmtId="0" fontId="7" fillId="0" borderId="5" xfId="0" applyFont="1" applyFill="1" applyBorder="1" applyAlignment="1" applyProtection="1">
      <alignment wrapText="1"/>
      <protection locked="0"/>
    </xf>
    <xf numFmtId="0" fontId="7" fillId="0" borderId="7" xfId="0" applyFont="1" applyFill="1" applyBorder="1" applyAlignment="1" applyProtection="1">
      <alignment wrapText="1"/>
      <protection locked="0"/>
    </xf>
    <xf numFmtId="0" fontId="7" fillId="0" borderId="7" xfId="2" applyFont="1" applyFill="1" applyBorder="1" applyAlignment="1" applyProtection="1">
      <alignment wrapText="1"/>
      <protection locked="0"/>
    </xf>
    <xf numFmtId="164" fontId="6" fillId="0" borderId="27" xfId="0" applyNumberFormat="1" applyFont="1" applyFill="1" applyBorder="1" applyProtection="1">
      <protection locked="0"/>
    </xf>
    <xf numFmtId="44" fontId="6" fillId="0" borderId="27" xfId="1" applyFont="1" applyFill="1" applyBorder="1" applyProtection="1">
      <protection locked="0"/>
    </xf>
    <xf numFmtId="164" fontId="6" fillId="0" borderId="28" xfId="0" applyNumberFormat="1" applyFont="1" applyFill="1" applyBorder="1" applyProtection="1">
      <protection locked="0"/>
    </xf>
    <xf numFmtId="44" fontId="6" fillId="0" borderId="28" xfId="1" applyFont="1" applyFill="1" applyBorder="1" applyProtection="1">
      <protection locked="0"/>
    </xf>
    <xf numFmtId="44" fontId="6" fillId="4" borderId="27" xfId="1" applyFont="1" applyFill="1" applyBorder="1"/>
    <xf numFmtId="165" fontId="6" fillId="4" borderId="27" xfId="3" applyNumberFormat="1" applyFont="1" applyFill="1" applyBorder="1"/>
    <xf numFmtId="44" fontId="6" fillId="4" borderId="28" xfId="1" applyFont="1" applyFill="1" applyBorder="1"/>
    <xf numFmtId="165" fontId="6" fillId="4" borderId="28" xfId="3" applyNumberFormat="1" applyFont="1" applyFill="1" applyBorder="1"/>
    <xf numFmtId="164" fontId="8" fillId="4" borderId="0" xfId="0" applyNumberFormat="1" applyFont="1" applyFill="1"/>
    <xf numFmtId="44" fontId="8" fillId="4" borderId="0" xfId="1" applyFont="1" applyFill="1"/>
    <xf numFmtId="165" fontId="8" fillId="4" borderId="0" xfId="3" applyNumberFormat="1" applyFont="1" applyFill="1" applyBorder="1"/>
    <xf numFmtId="164" fontId="13" fillId="2" borderId="0" xfId="0" applyNumberFormat="1" applyFont="1" applyFill="1" applyBorder="1" applyAlignment="1">
      <alignment horizontal="center"/>
    </xf>
    <xf numFmtId="44" fontId="13" fillId="2" borderId="0" xfId="1" applyFont="1" applyFill="1" applyBorder="1" applyAlignment="1">
      <alignment horizontal="center"/>
    </xf>
    <xf numFmtId="165" fontId="13" fillId="2" borderId="0" xfId="3" applyNumberFormat="1" applyFont="1" applyFill="1" applyBorder="1" applyAlignment="1">
      <alignment horizontal="center"/>
    </xf>
    <xf numFmtId="44" fontId="15" fillId="2" borderId="0" xfId="1" applyFont="1" applyFill="1" applyBorder="1"/>
    <xf numFmtId="44" fontId="10" fillId="2" borderId="0" xfId="1" applyFont="1" applyFill="1" applyBorder="1"/>
    <xf numFmtId="44" fontId="7" fillId="0" borderId="1" xfId="1" applyFont="1" applyFill="1" applyBorder="1" applyProtection="1">
      <protection locked="0"/>
    </xf>
    <xf numFmtId="0" fontId="30" fillId="0" borderId="0" xfId="0" applyFont="1" applyAlignment="1">
      <alignment horizontal="center" wrapText="1"/>
    </xf>
    <xf numFmtId="0" fontId="0" fillId="0" borderId="39" xfId="0" applyBorder="1" applyAlignment="1">
      <alignment wrapText="1"/>
    </xf>
    <xf numFmtId="0" fontId="20" fillId="0" borderId="39" xfId="0" applyNumberFormat="1" applyFont="1" applyBorder="1" applyAlignment="1">
      <alignment horizontal="center" wrapText="1"/>
    </xf>
    <xf numFmtId="0" fontId="20" fillId="0" borderId="40" xfId="0" applyFont="1" applyBorder="1" applyAlignment="1">
      <alignment horizontal="center" wrapText="1"/>
    </xf>
    <xf numFmtId="0" fontId="31" fillId="0" borderId="17" xfId="0" applyFont="1" applyBorder="1" applyAlignment="1">
      <alignment vertical="center" textRotation="90" wrapText="1"/>
    </xf>
    <xf numFmtId="0" fontId="32" fillId="0" borderId="39" xfId="0" applyFont="1" applyBorder="1" applyAlignment="1">
      <alignment wrapText="1"/>
    </xf>
    <xf numFmtId="0" fontId="32" fillId="0" borderId="38" xfId="0" applyFont="1" applyBorder="1" applyAlignment="1">
      <alignment wrapText="1"/>
    </xf>
    <xf numFmtId="0" fontId="3" fillId="0" borderId="39" xfId="0" applyFont="1" applyBorder="1" applyAlignment="1">
      <alignment horizontal="left" wrapText="1"/>
    </xf>
    <xf numFmtId="0" fontId="0" fillId="0" borderId="42" xfId="0" applyBorder="1" applyAlignment="1">
      <alignment vertical="center" wrapText="1"/>
    </xf>
    <xf numFmtId="0" fontId="6" fillId="3" borderId="0" xfId="0" applyFont="1" applyFill="1" applyAlignment="1">
      <alignment horizontal="center"/>
    </xf>
    <xf numFmtId="44" fontId="16" fillId="2" borderId="0" xfId="1" applyFont="1" applyFill="1" applyBorder="1" applyAlignment="1">
      <alignment horizontal="right"/>
    </xf>
    <xf numFmtId="0" fontId="15" fillId="2" borderId="0" xfId="0" applyFont="1" applyFill="1" applyBorder="1" applyAlignment="1">
      <alignment horizontal="center"/>
    </xf>
    <xf numFmtId="44" fontId="6" fillId="2" borderId="0" xfId="1" applyFont="1" applyFill="1" applyBorder="1" applyAlignment="1"/>
    <xf numFmtId="0" fontId="13" fillId="2" borderId="0" xfId="0" applyFont="1" applyFill="1" applyBorder="1"/>
    <xf numFmtId="44" fontId="34" fillId="2" borderId="0" xfId="1" applyFont="1" applyFill="1" applyBorder="1" applyAlignment="1"/>
    <xf numFmtId="0" fontId="15" fillId="2" borderId="9" xfId="0" applyFont="1" applyFill="1" applyBorder="1" applyAlignment="1">
      <alignment horizontal="center"/>
    </xf>
    <xf numFmtId="0" fontId="15" fillId="2" borderId="16" xfId="0" applyFont="1" applyFill="1" applyBorder="1" applyAlignment="1">
      <alignment horizontal="center"/>
    </xf>
    <xf numFmtId="0" fontId="15" fillId="2" borderId="1" xfId="0" applyFont="1" applyFill="1" applyBorder="1" applyAlignment="1">
      <alignment horizontal="center"/>
    </xf>
    <xf numFmtId="44" fontId="15" fillId="2" borderId="1" xfId="1" applyFont="1" applyFill="1" applyBorder="1"/>
    <xf numFmtId="44" fontId="16" fillId="2" borderId="1" xfId="1" applyFont="1" applyFill="1" applyBorder="1" applyAlignment="1">
      <alignment horizontal="right"/>
    </xf>
    <xf numFmtId="0" fontId="24" fillId="4" borderId="14" xfId="0" applyFont="1" applyFill="1" applyBorder="1" applyAlignment="1">
      <alignment horizontal="right"/>
    </xf>
    <xf numFmtId="0" fontId="24" fillId="4" borderId="15" xfId="0" applyFont="1" applyFill="1" applyBorder="1" applyAlignment="1">
      <alignment horizontal="right"/>
    </xf>
    <xf numFmtId="44" fontId="24" fillId="4" borderId="16" xfId="1" applyFont="1" applyFill="1" applyBorder="1" applyAlignment="1">
      <alignment horizontal="right"/>
    </xf>
    <xf numFmtId="44" fontId="24" fillId="4" borderId="1" xfId="1" applyFont="1" applyFill="1" applyBorder="1" applyAlignment="1">
      <alignment horizontal="right"/>
    </xf>
    <xf numFmtId="0" fontId="15" fillId="2" borderId="9" xfId="0" applyFont="1" applyFill="1" applyBorder="1" applyAlignment="1">
      <alignment horizontal="center"/>
    </xf>
    <xf numFmtId="0" fontId="15" fillId="2" borderId="0" xfId="0" applyFont="1" applyFill="1" applyBorder="1" applyAlignment="1">
      <alignment horizontal="center"/>
    </xf>
    <xf numFmtId="0" fontId="16" fillId="2" borderId="9" xfId="0" applyFont="1" applyFill="1" applyBorder="1" applyAlignment="1">
      <alignment horizontal="center"/>
    </xf>
    <xf numFmtId="0" fontId="16" fillId="2" borderId="0" xfId="0" applyFont="1" applyFill="1" applyBorder="1" applyAlignment="1">
      <alignment horizontal="center"/>
    </xf>
    <xf numFmtId="0" fontId="24" fillId="0" borderId="10" xfId="0" applyFont="1" applyFill="1" applyBorder="1" applyAlignment="1" applyProtection="1">
      <alignment horizontal="center"/>
      <protection locked="0"/>
    </xf>
    <xf numFmtId="0" fontId="24" fillId="0" borderId="12" xfId="0" applyFont="1" applyFill="1" applyBorder="1" applyAlignment="1" applyProtection="1">
      <alignment horizontal="center"/>
      <protection locked="0"/>
    </xf>
    <xf numFmtId="44" fontId="24" fillId="0" borderId="10" xfId="1" applyFont="1" applyFill="1" applyBorder="1" applyAlignment="1" applyProtection="1">
      <alignment horizontal="center"/>
      <protection locked="0"/>
    </xf>
    <xf numFmtId="44" fontId="24" fillId="0" borderId="12" xfId="1" applyFont="1" applyFill="1" applyBorder="1" applyAlignment="1" applyProtection="1">
      <alignment horizontal="center"/>
      <protection locked="0"/>
    </xf>
    <xf numFmtId="0" fontId="24" fillId="0" borderId="11" xfId="0" applyFont="1" applyFill="1" applyBorder="1" applyAlignment="1" applyProtection="1">
      <alignment horizontal="center"/>
      <protection locked="0"/>
    </xf>
    <xf numFmtId="0" fontId="13" fillId="2" borderId="0" xfId="0" applyFont="1" applyFill="1" applyBorder="1" applyAlignment="1">
      <alignment horizontal="right"/>
    </xf>
    <xf numFmtId="0" fontId="13" fillId="2" borderId="24" xfId="0" applyFont="1" applyFill="1" applyBorder="1" applyAlignment="1">
      <alignment horizontal="right"/>
    </xf>
    <xf numFmtId="0" fontId="13" fillId="2" borderId="25" xfId="0" applyFont="1" applyFill="1" applyBorder="1" applyAlignment="1">
      <alignment horizontal="right"/>
    </xf>
    <xf numFmtId="0" fontId="36" fillId="2" borderId="9" xfId="0" applyFont="1" applyFill="1" applyBorder="1" applyAlignment="1">
      <alignment horizontal="left"/>
    </xf>
    <xf numFmtId="0" fontId="36" fillId="2" borderId="0" xfId="0" applyFont="1" applyFill="1" applyAlignment="1">
      <alignment horizontal="left"/>
    </xf>
    <xf numFmtId="0" fontId="6" fillId="2" borderId="8" xfId="0" applyFont="1" applyFill="1" applyBorder="1" applyAlignment="1">
      <alignment horizontal="center"/>
    </xf>
    <xf numFmtId="167" fontId="10" fillId="0" borderId="35" xfId="3" applyNumberFormat="1" applyFont="1" applyFill="1" applyBorder="1" applyAlignment="1" applyProtection="1">
      <alignment horizontal="center"/>
      <protection locked="0"/>
    </xf>
    <xf numFmtId="167" fontId="10" fillId="0" borderId="36" xfId="3" applyNumberFormat="1" applyFont="1" applyFill="1" applyBorder="1" applyAlignment="1" applyProtection="1">
      <alignment horizontal="center"/>
      <protection locked="0"/>
    </xf>
    <xf numFmtId="44" fontId="11" fillId="4" borderId="37" xfId="1" applyFont="1" applyFill="1" applyBorder="1" applyAlignment="1" applyProtection="1">
      <alignment horizontal="center"/>
    </xf>
    <xf numFmtId="44" fontId="11" fillId="4" borderId="38" xfId="1" applyFont="1" applyFill="1" applyBorder="1" applyAlignment="1" applyProtection="1">
      <alignment horizontal="center"/>
    </xf>
    <xf numFmtId="44" fontId="6" fillId="2" borderId="15" xfId="1" applyFont="1" applyFill="1" applyBorder="1" applyAlignment="1">
      <alignment horizontal="center"/>
    </xf>
    <xf numFmtId="44" fontId="6" fillId="2" borderId="32" xfId="1" applyFont="1" applyFill="1" applyBorder="1" applyAlignment="1">
      <alignment horizontal="center"/>
    </xf>
    <xf numFmtId="44" fontId="10" fillId="4" borderId="33" xfId="1" applyFont="1" applyFill="1" applyBorder="1" applyAlignment="1">
      <alignment horizontal="center"/>
    </xf>
    <xf numFmtId="44" fontId="10" fillId="4" borderId="34" xfId="1" applyFont="1" applyFill="1" applyBorder="1" applyAlignment="1">
      <alignment horizontal="center"/>
    </xf>
    <xf numFmtId="44" fontId="27" fillId="2" borderId="14" xfId="1" applyFont="1" applyFill="1" applyBorder="1" applyAlignment="1">
      <alignment horizontal="right"/>
    </xf>
    <xf numFmtId="44" fontId="27" fillId="2" borderId="15" xfId="1" applyFont="1" applyFill="1" applyBorder="1" applyAlignment="1">
      <alignment horizontal="right"/>
    </xf>
    <xf numFmtId="0" fontId="22" fillId="2" borderId="0" xfId="0" applyFont="1" applyFill="1" applyBorder="1" applyAlignment="1">
      <alignment horizontal="center" wrapText="1"/>
    </xf>
    <xf numFmtId="0" fontId="6" fillId="3" borderId="0" xfId="0" applyFont="1" applyFill="1" applyAlignment="1">
      <alignment horizontal="center"/>
    </xf>
    <xf numFmtId="44" fontId="23" fillId="2" borderId="0" xfId="1" applyFont="1" applyFill="1" applyBorder="1" applyAlignment="1">
      <alignment horizontal="center"/>
    </xf>
    <xf numFmtId="44" fontId="16" fillId="2" borderId="9" xfId="1" applyFont="1" applyFill="1" applyBorder="1" applyAlignment="1">
      <alignment horizontal="right"/>
    </xf>
    <xf numFmtId="44" fontId="16" fillId="2" borderId="0" xfId="1" applyFont="1" applyFill="1" applyBorder="1" applyAlignment="1">
      <alignment horizontal="right"/>
    </xf>
    <xf numFmtId="44" fontId="11" fillId="4" borderId="30" xfId="1" applyFont="1" applyFill="1" applyBorder="1" applyAlignment="1">
      <alignment horizontal="center"/>
    </xf>
    <xf numFmtId="44" fontId="11" fillId="4" borderId="31" xfId="1" applyFont="1" applyFill="1" applyBorder="1" applyAlignment="1">
      <alignment horizontal="center"/>
    </xf>
    <xf numFmtId="44" fontId="11" fillId="4" borderId="22" xfId="1" applyFont="1" applyFill="1" applyBorder="1" applyAlignment="1">
      <alignment horizontal="center"/>
    </xf>
    <xf numFmtId="44" fontId="11" fillId="4" borderId="23" xfId="1" applyFont="1" applyFill="1" applyBorder="1" applyAlignment="1">
      <alignment horizontal="center"/>
    </xf>
    <xf numFmtId="44" fontId="34" fillId="2" borderId="14" xfId="1" applyFont="1" applyFill="1" applyBorder="1" applyAlignment="1">
      <alignment horizontal="center"/>
    </xf>
    <xf numFmtId="44" fontId="34" fillId="2" borderId="15" xfId="1" applyFont="1" applyFill="1" applyBorder="1" applyAlignment="1">
      <alignment horizontal="center"/>
    </xf>
    <xf numFmtId="0" fontId="35" fillId="3" borderId="0" xfId="0" applyFont="1" applyFill="1" applyAlignment="1">
      <alignment horizontal="center"/>
    </xf>
    <xf numFmtId="0" fontId="19" fillId="3" borderId="15" xfId="0" applyFont="1" applyFill="1" applyBorder="1" applyAlignment="1">
      <alignment horizontal="center"/>
    </xf>
    <xf numFmtId="0" fontId="19" fillId="3" borderId="0" xfId="0" applyFont="1" applyFill="1" applyBorder="1" applyAlignment="1">
      <alignment horizontal="center"/>
    </xf>
    <xf numFmtId="44" fontId="24" fillId="4" borderId="15" xfId="1" applyFont="1" applyFill="1" applyBorder="1" applyAlignment="1">
      <alignment horizontal="center"/>
    </xf>
    <xf numFmtId="165" fontId="24" fillId="4" borderId="1" xfId="3" applyNumberFormat="1" applyFont="1" applyFill="1" applyBorder="1" applyAlignment="1">
      <alignment horizontal="center"/>
    </xf>
    <xf numFmtId="44" fontId="6" fillId="0" borderId="17" xfId="1" applyFont="1" applyFill="1" applyBorder="1" applyAlignment="1" applyProtection="1">
      <alignment horizontal="center"/>
      <protection locked="0"/>
    </xf>
    <xf numFmtId="44" fontId="6" fillId="0" borderId="19" xfId="1" applyFont="1" applyFill="1" applyBorder="1" applyAlignment="1" applyProtection="1">
      <alignment horizontal="center"/>
      <protection locked="0"/>
    </xf>
    <xf numFmtId="164" fontId="29" fillId="2" borderId="0" xfId="0" applyNumberFormat="1" applyFont="1" applyFill="1" applyBorder="1" applyAlignment="1">
      <alignment horizontal="center"/>
    </xf>
    <xf numFmtId="164" fontId="6" fillId="3" borderId="0" xfId="0" applyNumberFormat="1" applyFont="1" applyFill="1" applyAlignment="1">
      <alignment horizontal="center"/>
    </xf>
    <xf numFmtId="0" fontId="31" fillId="0" borderId="41" xfId="0" applyFont="1" applyBorder="1" applyAlignment="1">
      <alignment horizontal="center" vertical="center" textRotation="90" wrapText="1"/>
    </xf>
    <xf numFmtId="0" fontId="31" fillId="0" borderId="29" xfId="0" applyFont="1" applyBorder="1" applyAlignment="1">
      <alignment horizontal="center" vertical="center" textRotation="90" wrapText="1"/>
    </xf>
    <xf numFmtId="0" fontId="31" fillId="0" borderId="37" xfId="0" applyFont="1" applyBorder="1" applyAlignment="1">
      <alignment horizontal="center" vertical="center" textRotation="90" wrapText="1"/>
    </xf>
    <xf numFmtId="0" fontId="38" fillId="2" borderId="0" xfId="0" applyFont="1" applyFill="1" applyBorder="1" applyAlignment="1">
      <alignment horizontal="right"/>
    </xf>
    <xf numFmtId="0" fontId="38" fillId="2" borderId="25" xfId="0" applyFont="1" applyFill="1" applyBorder="1" applyAlignment="1">
      <alignment horizontal="right"/>
    </xf>
    <xf numFmtId="0" fontId="39" fillId="2" borderId="9" xfId="0" applyFont="1" applyFill="1" applyBorder="1" applyAlignment="1">
      <alignment horizontal="center"/>
    </xf>
    <xf numFmtId="0" fontId="39" fillId="2" borderId="0" xfId="0" applyFont="1" applyFill="1" applyBorder="1" applyAlignment="1">
      <alignment horizontal="center"/>
    </xf>
    <xf numFmtId="0" fontId="40" fillId="3" borderId="0" xfId="0" applyFont="1" applyFill="1" applyAlignment="1">
      <alignment horizontal="center"/>
    </xf>
    <xf numFmtId="0" fontId="40" fillId="0" borderId="0" xfId="0" applyFont="1"/>
    <xf numFmtId="0" fontId="40" fillId="3" borderId="0" xfId="0" applyFont="1" applyFill="1" applyAlignment="1">
      <alignment horizontal="center"/>
    </xf>
    <xf numFmtId="0" fontId="41" fillId="3" borderId="0" xfId="0" applyFont="1" applyFill="1" applyAlignment="1">
      <alignment horizontal="center"/>
    </xf>
    <xf numFmtId="0" fontId="42" fillId="2" borderId="0" xfId="0" applyFont="1" applyFill="1" applyBorder="1"/>
    <xf numFmtId="166" fontId="43" fillId="0" borderId="13" xfId="0" applyNumberFormat="1" applyFont="1" applyFill="1" applyBorder="1" applyProtection="1">
      <protection locked="0"/>
    </xf>
    <xf numFmtId="0" fontId="42" fillId="2" borderId="9" xfId="0" applyFont="1" applyFill="1" applyBorder="1" applyAlignment="1">
      <alignment horizontal="center"/>
    </xf>
    <xf numFmtId="0" fontId="42" fillId="2" borderId="0" xfId="0" applyFont="1" applyFill="1" applyBorder="1" applyAlignment="1">
      <alignment horizontal="center"/>
    </xf>
    <xf numFmtId="0" fontId="44" fillId="2" borderId="0" xfId="0" applyFont="1" applyFill="1" applyBorder="1" applyAlignment="1">
      <alignment horizontal="center" wrapText="1"/>
    </xf>
    <xf numFmtId="0" fontId="42" fillId="2" borderId="0" xfId="0" applyFont="1" applyFill="1" applyBorder="1" applyAlignment="1">
      <alignment horizontal="right"/>
    </xf>
    <xf numFmtId="0" fontId="42" fillId="2" borderId="24" xfId="0" applyFont="1" applyFill="1" applyBorder="1" applyAlignment="1">
      <alignment horizontal="right"/>
    </xf>
    <xf numFmtId="0" fontId="43" fillId="0" borderId="10" xfId="0" applyFont="1" applyFill="1" applyBorder="1" applyAlignment="1" applyProtection="1">
      <alignment horizontal="center"/>
      <protection locked="0"/>
    </xf>
    <xf numFmtId="0" fontId="43" fillId="0" borderId="11" xfId="0" applyFont="1" applyFill="1" applyBorder="1" applyAlignment="1" applyProtection="1">
      <alignment horizontal="center"/>
      <protection locked="0"/>
    </xf>
    <xf numFmtId="0" fontId="43" fillId="0" borderId="12" xfId="0" applyFont="1" applyFill="1" applyBorder="1" applyAlignment="1" applyProtection="1">
      <alignment horizontal="center"/>
      <protection locked="0"/>
    </xf>
    <xf numFmtId="0" fontId="42" fillId="2" borderId="25" xfId="0" applyFont="1" applyFill="1" applyBorder="1" applyAlignment="1">
      <alignment horizontal="right"/>
    </xf>
    <xf numFmtId="0" fontId="43" fillId="4" borderId="14" xfId="0" applyFont="1" applyFill="1" applyBorder="1" applyAlignment="1">
      <alignment horizontal="right"/>
    </xf>
    <xf numFmtId="0" fontId="43" fillId="4" borderId="15" xfId="0" applyFont="1" applyFill="1" applyBorder="1" applyAlignment="1">
      <alignment horizontal="right"/>
    </xf>
    <xf numFmtId="44" fontId="43" fillId="4" borderId="15" xfId="1" applyFont="1" applyFill="1" applyBorder="1" applyAlignment="1">
      <alignment horizontal="center"/>
    </xf>
    <xf numFmtId="44" fontId="45" fillId="2" borderId="0" xfId="1" applyFont="1" applyFill="1" applyBorder="1" applyAlignment="1">
      <alignment horizontal="center"/>
    </xf>
    <xf numFmtId="44" fontId="43" fillId="0" borderId="10" xfId="1" applyFont="1" applyFill="1" applyBorder="1" applyAlignment="1" applyProtection="1">
      <alignment horizontal="center"/>
      <protection locked="0"/>
    </xf>
    <xf numFmtId="44" fontId="43" fillId="0" borderId="12" xfId="1" applyFont="1" applyFill="1" applyBorder="1" applyAlignment="1" applyProtection="1">
      <alignment horizontal="center"/>
      <protection locked="0"/>
    </xf>
    <xf numFmtId="44" fontId="43" fillId="4" borderId="16" xfId="1" applyFont="1" applyFill="1" applyBorder="1" applyAlignment="1">
      <alignment horizontal="right"/>
    </xf>
    <xf numFmtId="44" fontId="43" fillId="4" borderId="1" xfId="1" applyFont="1" applyFill="1" applyBorder="1" applyAlignment="1">
      <alignment horizontal="right"/>
    </xf>
    <xf numFmtId="165" fontId="43" fillId="4" borderId="1" xfId="3" applyNumberFormat="1" applyFont="1" applyFill="1" applyBorder="1" applyAlignment="1">
      <alignment horizontal="center"/>
    </xf>
    <xf numFmtId="44" fontId="46" fillId="2" borderId="14" xfId="1" applyFont="1" applyFill="1" applyBorder="1" applyAlignment="1">
      <alignment horizontal="center"/>
    </xf>
    <xf numFmtId="44" fontId="46" fillId="2" borderId="15" xfId="1" applyFont="1" applyFill="1" applyBorder="1" applyAlignment="1">
      <alignment horizontal="center"/>
    </xf>
    <xf numFmtId="44" fontId="46" fillId="2" borderId="0" xfId="1" applyFont="1" applyFill="1" applyBorder="1" applyAlignment="1"/>
    <xf numFmtId="44" fontId="40" fillId="2" borderId="0" xfId="1" applyFont="1" applyFill="1" applyBorder="1" applyAlignment="1"/>
    <xf numFmtId="0" fontId="47" fillId="2" borderId="9" xfId="0" applyFont="1" applyFill="1" applyBorder="1" applyAlignment="1">
      <alignment horizontal="left"/>
    </xf>
    <xf numFmtId="0" fontId="47" fillId="2" borderId="0" xfId="0" applyFont="1" applyFill="1" applyAlignment="1">
      <alignment horizontal="left"/>
    </xf>
    <xf numFmtId="0" fontId="40" fillId="2" borderId="8" xfId="0" applyFont="1" applyFill="1" applyBorder="1" applyAlignment="1">
      <alignment horizontal="center"/>
    </xf>
    <xf numFmtId="0" fontId="49" fillId="0" borderId="4" xfId="0" applyFont="1" applyFill="1" applyBorder="1" applyProtection="1">
      <protection locked="0"/>
    </xf>
    <xf numFmtId="0" fontId="49" fillId="0" borderId="5" xfId="0" applyFont="1" applyFill="1" applyBorder="1" applyAlignment="1" applyProtection="1">
      <alignment wrapText="1"/>
      <protection locked="0"/>
    </xf>
    <xf numFmtId="0" fontId="49" fillId="0" borderId="5" xfId="0" applyFont="1" applyFill="1" applyBorder="1" applyProtection="1">
      <protection locked="0"/>
    </xf>
    <xf numFmtId="44" fontId="49" fillId="0" borderId="5" xfId="1" applyFont="1" applyFill="1" applyBorder="1" applyProtection="1">
      <protection locked="0"/>
    </xf>
    <xf numFmtId="1" fontId="40" fillId="0" borderId="5" xfId="1" applyNumberFormat="1" applyFont="1" applyFill="1" applyBorder="1" applyAlignment="1" applyProtection="1">
      <alignment horizontal="center"/>
      <protection locked="0"/>
    </xf>
    <xf numFmtId="44" fontId="40" fillId="0" borderId="5" xfId="1" applyFont="1" applyFill="1" applyBorder="1" applyAlignment="1" applyProtection="1">
      <alignment horizontal="center"/>
      <protection locked="0"/>
    </xf>
    <xf numFmtId="44" fontId="49" fillId="0" borderId="1" xfId="1" applyFont="1" applyFill="1" applyBorder="1" applyProtection="1">
      <protection locked="0"/>
    </xf>
    <xf numFmtId="44" fontId="40" fillId="4" borderId="1" xfId="1" applyFont="1" applyFill="1" applyBorder="1"/>
    <xf numFmtId="44" fontId="40" fillId="4" borderId="20" xfId="1" applyFont="1" applyFill="1" applyBorder="1"/>
    <xf numFmtId="44" fontId="40" fillId="4" borderId="21" xfId="1" applyFont="1" applyFill="1" applyBorder="1"/>
    <xf numFmtId="0" fontId="49" fillId="0" borderId="6" xfId="0" applyFont="1" applyFill="1" applyBorder="1" applyProtection="1">
      <protection locked="0"/>
    </xf>
    <xf numFmtId="0" fontId="49" fillId="0" borderId="7" xfId="0" applyFont="1" applyFill="1" applyBorder="1" applyAlignment="1" applyProtection="1">
      <alignment wrapText="1"/>
      <protection locked="0"/>
    </xf>
    <xf numFmtId="0" fontId="49" fillId="0" borderId="7" xfId="0" applyFont="1" applyFill="1" applyBorder="1" applyProtection="1">
      <protection locked="0"/>
    </xf>
    <xf numFmtId="44" fontId="49" fillId="0" borderId="7" xfId="1" applyFont="1" applyFill="1" applyBorder="1" applyProtection="1">
      <protection locked="0"/>
    </xf>
    <xf numFmtId="1" fontId="40" fillId="0" borderId="7" xfId="1" applyNumberFormat="1" applyFont="1" applyFill="1" applyBorder="1" applyAlignment="1" applyProtection="1">
      <alignment horizontal="center"/>
      <protection locked="0"/>
    </xf>
    <xf numFmtId="2" fontId="40" fillId="0" borderId="0" xfId="0" applyNumberFormat="1" applyFont="1"/>
    <xf numFmtId="0" fontId="40" fillId="0" borderId="0" xfId="0" applyFont="1" applyFill="1"/>
    <xf numFmtId="0" fontId="40" fillId="0" borderId="0" xfId="0" quotePrefix="1" applyFont="1" applyFill="1"/>
    <xf numFmtId="44" fontId="40" fillId="0" borderId="0" xfId="0" quotePrefix="1" applyNumberFormat="1" applyFont="1" applyFill="1"/>
    <xf numFmtId="44" fontId="40" fillId="0" borderId="0" xfId="0" applyNumberFormat="1" applyFont="1" applyFill="1"/>
    <xf numFmtId="0" fontId="49" fillId="0" borderId="7" xfId="2" applyFont="1" applyFill="1" applyBorder="1" applyAlignment="1" applyProtection="1">
      <alignment wrapText="1"/>
      <protection locked="0"/>
    </xf>
    <xf numFmtId="0" fontId="49" fillId="0" borderId="7" xfId="2" applyFont="1" applyFill="1" applyBorder="1" applyProtection="1">
      <protection locked="0"/>
    </xf>
    <xf numFmtId="44" fontId="49" fillId="0" borderId="7" xfId="2" applyNumberFormat="1" applyFont="1" applyFill="1" applyBorder="1" applyProtection="1">
      <protection locked="0"/>
    </xf>
    <xf numFmtId="1" fontId="49" fillId="0" borderId="7" xfId="2" applyNumberFormat="1" applyFont="1" applyFill="1" applyBorder="1" applyAlignment="1" applyProtection="1">
      <alignment horizontal="center"/>
      <protection locked="0"/>
    </xf>
    <xf numFmtId="44" fontId="49" fillId="0" borderId="5" xfId="1" applyFont="1" applyFill="1" applyBorder="1" applyAlignment="1" applyProtection="1">
      <alignment horizontal="center"/>
      <protection locked="0"/>
    </xf>
    <xf numFmtId="44" fontId="50" fillId="2" borderId="14" xfId="1" applyFont="1" applyFill="1" applyBorder="1" applyAlignment="1">
      <alignment horizontal="right"/>
    </xf>
    <xf numFmtId="44" fontId="50" fillId="2" borderId="15" xfId="1" applyFont="1" applyFill="1" applyBorder="1" applyAlignment="1">
      <alignment horizontal="right"/>
    </xf>
    <xf numFmtId="44" fontId="40" fillId="0" borderId="17" xfId="1" applyFont="1" applyFill="1" applyBorder="1" applyAlignment="1" applyProtection="1">
      <alignment horizontal="center"/>
      <protection locked="0"/>
    </xf>
    <xf numFmtId="44" fontId="40" fillId="0" borderId="19" xfId="1" applyFont="1" applyFill="1" applyBorder="1" applyAlignment="1" applyProtection="1">
      <alignment horizontal="center"/>
      <protection locked="0"/>
    </xf>
    <xf numFmtId="44" fontId="51" fillId="2" borderId="0" xfId="1" applyFont="1" applyFill="1" applyBorder="1"/>
    <xf numFmtId="44" fontId="40" fillId="2" borderId="15" xfId="1" applyFont="1" applyFill="1" applyBorder="1"/>
    <xf numFmtId="44" fontId="40" fillId="2" borderId="15" xfId="1" applyFont="1" applyFill="1" applyBorder="1" applyAlignment="1">
      <alignment horizontal="center"/>
    </xf>
    <xf numFmtId="44" fontId="40" fillId="2" borderId="32" xfId="1" applyFont="1" applyFill="1" applyBorder="1" applyAlignment="1">
      <alignment horizontal="center"/>
    </xf>
    <xf numFmtId="44" fontId="42" fillId="2" borderId="9" xfId="1" applyFont="1" applyFill="1" applyBorder="1" applyAlignment="1">
      <alignment horizontal="right"/>
    </xf>
    <xf numFmtId="44" fontId="42" fillId="2" borderId="0" xfId="1" applyFont="1" applyFill="1" applyBorder="1" applyAlignment="1">
      <alignment horizontal="right"/>
    </xf>
    <xf numFmtId="44" fontId="52" fillId="2" borderId="0" xfId="1" applyFont="1" applyFill="1" applyBorder="1" applyAlignment="1"/>
    <xf numFmtId="44" fontId="52" fillId="4" borderId="30" xfId="1" applyFont="1" applyFill="1" applyBorder="1" applyAlignment="1">
      <alignment horizontal="center"/>
    </xf>
    <xf numFmtId="44" fontId="52" fillId="4" borderId="31" xfId="1" applyFont="1" applyFill="1" applyBorder="1" applyAlignment="1">
      <alignment horizontal="center"/>
    </xf>
    <xf numFmtId="44" fontId="40" fillId="2" borderId="0" xfId="1" applyFont="1" applyFill="1" applyBorder="1"/>
    <xf numFmtId="44" fontId="52" fillId="4" borderId="22" xfId="1" applyFont="1" applyFill="1" applyBorder="1" applyAlignment="1">
      <alignment horizontal="center"/>
    </xf>
    <xf numFmtId="44" fontId="52" fillId="4" borderId="23" xfId="1" applyFont="1" applyFill="1" applyBorder="1" applyAlignment="1">
      <alignment horizontal="center"/>
    </xf>
    <xf numFmtId="0" fontId="51" fillId="2" borderId="9" xfId="0" applyFont="1" applyFill="1" applyBorder="1" applyAlignment="1">
      <alignment horizontal="center"/>
    </xf>
    <xf numFmtId="0" fontId="51" fillId="2" borderId="0" xfId="0" applyFont="1" applyFill="1" applyBorder="1" applyAlignment="1">
      <alignment horizontal="center"/>
    </xf>
    <xf numFmtId="44" fontId="42" fillId="2" borderId="0" xfId="1" applyFont="1" applyFill="1" applyBorder="1" applyAlignment="1">
      <alignment horizontal="right"/>
    </xf>
    <xf numFmtId="167" fontId="40" fillId="0" borderId="35" xfId="3" applyNumberFormat="1" applyFont="1" applyFill="1" applyBorder="1" applyAlignment="1" applyProtection="1">
      <alignment horizontal="center"/>
      <protection locked="0"/>
    </xf>
    <xf numFmtId="167" fontId="40" fillId="0" borderId="36" xfId="3" applyNumberFormat="1" applyFont="1" applyFill="1" applyBorder="1" applyAlignment="1" applyProtection="1">
      <alignment horizontal="center"/>
      <protection locked="0"/>
    </xf>
    <xf numFmtId="44" fontId="40" fillId="4" borderId="33" xfId="1" applyFont="1" applyFill="1" applyBorder="1" applyAlignment="1">
      <alignment horizontal="center"/>
    </xf>
    <xf numFmtId="44" fontId="40" fillId="4" borderId="34" xfId="1" applyFont="1" applyFill="1" applyBorder="1" applyAlignment="1">
      <alignment horizontal="center"/>
    </xf>
    <xf numFmtId="0" fontId="51" fillId="2" borderId="16" xfId="0" applyFont="1" applyFill="1" applyBorder="1" applyAlignment="1">
      <alignment horizontal="center"/>
    </xf>
    <xf numFmtId="0" fontId="51" fillId="2" borderId="1" xfId="0" applyFont="1" applyFill="1" applyBorder="1" applyAlignment="1">
      <alignment horizontal="center"/>
    </xf>
    <xf numFmtId="44" fontId="51" fillId="2" borderId="1" xfId="1" applyFont="1" applyFill="1" applyBorder="1"/>
    <xf numFmtId="44" fontId="42" fillId="2" borderId="1" xfId="1" applyFont="1" applyFill="1" applyBorder="1" applyAlignment="1">
      <alignment horizontal="right"/>
    </xf>
    <xf numFmtId="44" fontId="52" fillId="4" borderId="37" xfId="1" applyFont="1" applyFill="1" applyBorder="1" applyAlignment="1" applyProtection="1">
      <alignment horizontal="center"/>
    </xf>
    <xf numFmtId="44" fontId="52" fillId="4" borderId="38" xfId="1" applyFont="1" applyFill="1" applyBorder="1" applyAlignment="1" applyProtection="1">
      <alignment horizontal="center"/>
    </xf>
    <xf numFmtId="0" fontId="51" fillId="3" borderId="15" xfId="0" applyFont="1" applyFill="1" applyBorder="1" applyAlignment="1">
      <alignment horizontal="center"/>
    </xf>
    <xf numFmtId="0" fontId="51" fillId="3" borderId="0" xfId="0" applyFont="1" applyFill="1" applyBorder="1" applyAlignment="1">
      <alignment horizontal="center"/>
    </xf>
    <xf numFmtId="44" fontId="40" fillId="0" borderId="0" xfId="1" applyFont="1"/>
    <xf numFmtId="1" fontId="40" fillId="0" borderId="0" xfId="1" applyNumberFormat="1" applyFont="1" applyAlignment="1">
      <alignment horizontal="center"/>
    </xf>
    <xf numFmtId="0" fontId="48" fillId="4" borderId="17" xfId="0" applyFont="1" applyFill="1" applyBorder="1" applyAlignment="1">
      <alignment horizontal="center" vertical="center"/>
    </xf>
    <xf numFmtId="0" fontId="48" fillId="4" borderId="18" xfId="0" applyFont="1" applyFill="1" applyBorder="1" applyAlignment="1">
      <alignment horizontal="center" vertical="center"/>
    </xf>
    <xf numFmtId="44" fontId="48" fillId="4" borderId="18" xfId="1" applyFont="1" applyFill="1" applyBorder="1" applyAlignment="1">
      <alignment horizontal="center" vertical="center"/>
    </xf>
    <xf numFmtId="44" fontId="48" fillId="4" borderId="18" xfId="1" applyFont="1" applyFill="1" applyBorder="1" applyAlignment="1">
      <alignment horizontal="center" vertical="center" wrapText="1"/>
    </xf>
    <xf numFmtId="1" fontId="48" fillId="4" borderId="18" xfId="1" applyNumberFormat="1" applyFont="1" applyFill="1" applyBorder="1" applyAlignment="1">
      <alignment horizontal="center" vertical="center" wrapText="1"/>
    </xf>
    <xf numFmtId="44" fontId="48" fillId="4" borderId="19" xfId="1" applyFont="1" applyFill="1" applyBorder="1" applyAlignment="1">
      <alignment horizontal="center" vertical="center"/>
    </xf>
    <xf numFmtId="0" fontId="48" fillId="0" borderId="0" xfId="0" applyFont="1" applyAlignment="1">
      <alignment horizontal="center" vertical="center"/>
    </xf>
  </cellXfs>
  <cellStyles count="4">
    <cellStyle name="Currency" xfId="1" builtinId="4"/>
    <cellStyle name="Neutral" xfId="2" builtinId="2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480392</xdr:colOff>
      <xdr:row>1</xdr:row>
      <xdr:rowOff>201539</xdr:rowOff>
    </xdr:from>
    <xdr:to>
      <xdr:col>14</xdr:col>
      <xdr:colOff>487699</xdr:colOff>
      <xdr:row>5</xdr:row>
      <xdr:rowOff>235884</xdr:rowOff>
    </xdr:to>
    <xdr:pic>
      <xdr:nvPicPr>
        <xdr:cNvPr id="1038" name="Picture 14" descr="ExtremeCouponing"/>
        <xdr:cNvPicPr>
          <a:picLocks noChangeAspect="1" noChangeArrowheads="1"/>
        </xdr:cNvPicPr>
      </xdr:nvPicPr>
      <xdr:blipFill>
        <a:blip xmlns:r="http://schemas.openxmlformats.org/officeDocument/2006/relationships" r:embed="rId1"/>
        <a:srcRect/>
        <a:stretch>
          <a:fillRect/>
        </a:stretch>
      </xdr:blipFill>
      <xdr:spPr bwMode="auto">
        <a:xfrm>
          <a:off x="11484568" y="279980"/>
          <a:ext cx="1116690" cy="1412669"/>
        </a:xfrm>
        <a:prstGeom prst="rect">
          <a:avLst/>
        </a:prstGeom>
        <a:noFill/>
      </xdr:spPr>
    </xdr:pic>
    <xdr:clientData/>
  </xdr:twoCellAnchor>
  <xdr:oneCellAnchor>
    <xdr:from>
      <xdr:col>9</xdr:col>
      <xdr:colOff>142875</xdr:colOff>
      <xdr:row>1</xdr:row>
      <xdr:rowOff>176192</xdr:rowOff>
    </xdr:from>
    <xdr:ext cx="1672478" cy="328073"/>
    <xdr:sp macro="" textlink="">
      <xdr:nvSpPr>
        <xdr:cNvPr id="4" name="Rectangle 3"/>
        <xdr:cNvSpPr/>
      </xdr:nvSpPr>
      <xdr:spPr>
        <a:xfrm>
          <a:off x="7146551" y="254633"/>
          <a:ext cx="1672478" cy="328073"/>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1500" b="1" cap="none" spc="0">
              <a:ln w="11430"/>
              <a:solidFill>
                <a:srgbClr val="9A0000"/>
              </a:solidFill>
              <a:effectLst>
                <a:outerShdw blurRad="50800" dist="39000" dir="5460000" algn="tl">
                  <a:srgbClr val="000000">
                    <a:alpha val="38000"/>
                  </a:srgbClr>
                </a:outerShdw>
              </a:effectLst>
            </a:rPr>
            <a:t>As seen on...</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13</xdr:col>
      <xdr:colOff>480392</xdr:colOff>
      <xdr:row>1</xdr:row>
      <xdr:rowOff>201539</xdr:rowOff>
    </xdr:from>
    <xdr:to>
      <xdr:col>15</xdr:col>
      <xdr:colOff>5846</xdr:colOff>
      <xdr:row>8</xdr:row>
      <xdr:rowOff>123825</xdr:rowOff>
    </xdr:to>
    <xdr:pic>
      <xdr:nvPicPr>
        <xdr:cNvPr id="2" name="Picture 14" descr="ExtremeCouponing"/>
        <xdr:cNvPicPr>
          <a:picLocks noChangeAspect="1" noChangeArrowheads="1"/>
        </xdr:cNvPicPr>
      </xdr:nvPicPr>
      <xdr:blipFill>
        <a:blip xmlns:r="http://schemas.openxmlformats.org/officeDocument/2006/relationships" r:embed="rId1"/>
        <a:srcRect/>
        <a:stretch>
          <a:fillRect/>
        </a:stretch>
      </xdr:blipFill>
      <xdr:spPr bwMode="auto">
        <a:xfrm>
          <a:off x="8148017" y="277739"/>
          <a:ext cx="1116129" cy="1389136"/>
        </a:xfrm>
        <a:prstGeom prst="rect">
          <a:avLst/>
        </a:prstGeom>
        <a:noFill/>
      </xdr:spPr>
    </xdr:pic>
    <xdr:clientData/>
  </xdr:twoCellAnchor>
  <xdr:oneCellAnchor>
    <xdr:from>
      <xdr:col>9</xdr:col>
      <xdr:colOff>142875</xdr:colOff>
      <xdr:row>1</xdr:row>
      <xdr:rowOff>176192</xdr:rowOff>
    </xdr:from>
    <xdr:ext cx="1672478" cy="328073"/>
    <xdr:sp macro="" textlink="">
      <xdr:nvSpPr>
        <xdr:cNvPr id="3" name="Rectangle 2"/>
        <xdr:cNvSpPr/>
      </xdr:nvSpPr>
      <xdr:spPr>
        <a:xfrm>
          <a:off x="7143750" y="252392"/>
          <a:ext cx="1672478" cy="328073"/>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1500" b="1" cap="none" spc="0">
              <a:ln w="11430"/>
              <a:solidFill>
                <a:srgbClr val="9A0000"/>
              </a:solidFill>
              <a:effectLst>
                <a:outerShdw blurRad="50800" dist="39000" dir="5460000" algn="tl">
                  <a:srgbClr val="000000">
                    <a:alpha val="38000"/>
                  </a:srgbClr>
                </a:outerShdw>
              </a:effectLst>
            </a:rPr>
            <a:t>As seen on...</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13</xdr:col>
      <xdr:colOff>480392</xdr:colOff>
      <xdr:row>1</xdr:row>
      <xdr:rowOff>201539</xdr:rowOff>
    </xdr:from>
    <xdr:to>
      <xdr:col>15</xdr:col>
      <xdr:colOff>5846</xdr:colOff>
      <xdr:row>8</xdr:row>
      <xdr:rowOff>123825</xdr:rowOff>
    </xdr:to>
    <xdr:pic>
      <xdr:nvPicPr>
        <xdr:cNvPr id="2" name="Picture 14" descr="ExtremeCouponing"/>
        <xdr:cNvPicPr>
          <a:picLocks noChangeAspect="1" noChangeArrowheads="1"/>
        </xdr:cNvPicPr>
      </xdr:nvPicPr>
      <xdr:blipFill>
        <a:blip xmlns:r="http://schemas.openxmlformats.org/officeDocument/2006/relationships" r:embed="rId1"/>
        <a:srcRect/>
        <a:stretch>
          <a:fillRect/>
        </a:stretch>
      </xdr:blipFill>
      <xdr:spPr bwMode="auto">
        <a:xfrm>
          <a:off x="8148017" y="277739"/>
          <a:ext cx="1116129" cy="1389136"/>
        </a:xfrm>
        <a:prstGeom prst="rect">
          <a:avLst/>
        </a:prstGeom>
        <a:noFill/>
      </xdr:spPr>
    </xdr:pic>
    <xdr:clientData/>
  </xdr:twoCellAnchor>
  <xdr:oneCellAnchor>
    <xdr:from>
      <xdr:col>9</xdr:col>
      <xdr:colOff>142875</xdr:colOff>
      <xdr:row>1</xdr:row>
      <xdr:rowOff>176192</xdr:rowOff>
    </xdr:from>
    <xdr:ext cx="1672478" cy="328073"/>
    <xdr:sp macro="" textlink="">
      <xdr:nvSpPr>
        <xdr:cNvPr id="3" name="Rectangle 2"/>
        <xdr:cNvSpPr/>
      </xdr:nvSpPr>
      <xdr:spPr>
        <a:xfrm>
          <a:off x="7143750" y="252392"/>
          <a:ext cx="1672478" cy="328073"/>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1500" b="1" cap="none" spc="0">
              <a:ln w="11430"/>
              <a:solidFill>
                <a:srgbClr val="9A0000"/>
              </a:solidFill>
              <a:effectLst>
                <a:outerShdw blurRad="50800" dist="39000" dir="5460000" algn="tl">
                  <a:srgbClr val="000000">
                    <a:alpha val="38000"/>
                  </a:srgbClr>
                </a:outerShdw>
              </a:effectLst>
            </a:rPr>
            <a:t>As seen on...</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13</xdr:col>
      <xdr:colOff>480392</xdr:colOff>
      <xdr:row>1</xdr:row>
      <xdr:rowOff>201539</xdr:rowOff>
    </xdr:from>
    <xdr:to>
      <xdr:col>15</xdr:col>
      <xdr:colOff>5846</xdr:colOff>
      <xdr:row>8</xdr:row>
      <xdr:rowOff>123825</xdr:rowOff>
    </xdr:to>
    <xdr:pic>
      <xdr:nvPicPr>
        <xdr:cNvPr id="2" name="Picture 14" descr="ExtremeCouponing"/>
        <xdr:cNvPicPr>
          <a:picLocks noChangeAspect="1" noChangeArrowheads="1"/>
        </xdr:cNvPicPr>
      </xdr:nvPicPr>
      <xdr:blipFill>
        <a:blip xmlns:r="http://schemas.openxmlformats.org/officeDocument/2006/relationships" r:embed="rId1"/>
        <a:srcRect/>
        <a:stretch>
          <a:fillRect/>
        </a:stretch>
      </xdr:blipFill>
      <xdr:spPr bwMode="auto">
        <a:xfrm>
          <a:off x="8148017" y="277739"/>
          <a:ext cx="1116129" cy="1389136"/>
        </a:xfrm>
        <a:prstGeom prst="rect">
          <a:avLst/>
        </a:prstGeom>
        <a:noFill/>
      </xdr:spPr>
    </xdr:pic>
    <xdr:clientData/>
  </xdr:twoCellAnchor>
  <xdr:oneCellAnchor>
    <xdr:from>
      <xdr:col>9</xdr:col>
      <xdr:colOff>142875</xdr:colOff>
      <xdr:row>1</xdr:row>
      <xdr:rowOff>176192</xdr:rowOff>
    </xdr:from>
    <xdr:ext cx="1672478" cy="328073"/>
    <xdr:sp macro="" textlink="">
      <xdr:nvSpPr>
        <xdr:cNvPr id="3" name="Rectangle 2"/>
        <xdr:cNvSpPr/>
      </xdr:nvSpPr>
      <xdr:spPr>
        <a:xfrm>
          <a:off x="7143750" y="252392"/>
          <a:ext cx="1672478" cy="328073"/>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1500" b="1" cap="none" spc="0">
              <a:ln w="11430"/>
              <a:solidFill>
                <a:srgbClr val="9A0000"/>
              </a:solidFill>
              <a:effectLst>
                <a:outerShdw blurRad="50800" dist="39000" dir="5460000" algn="tl">
                  <a:srgbClr val="000000">
                    <a:alpha val="38000"/>
                  </a:srgbClr>
                </a:outerShdw>
              </a:effectLst>
            </a:rPr>
            <a:t>As seen 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2"/>
  <sheetViews>
    <sheetView showGridLines="0" tabSelected="1" zoomScale="85" zoomScaleNormal="85" workbookViewId="0">
      <selection activeCell="B49" sqref="A45:XFD49"/>
    </sheetView>
  </sheetViews>
  <sheetFormatPr defaultRowHeight="23.25" x14ac:dyDescent="0.35"/>
  <cols>
    <col min="1" max="1" width="1.140625" style="196" customWidth="1"/>
    <col min="2" max="2" width="9.7109375" style="150" bestFit="1" customWidth="1"/>
    <col min="3" max="3" width="36.42578125" style="150" customWidth="1"/>
    <col min="4" max="4" width="8.140625" style="150" bestFit="1" customWidth="1"/>
    <col min="5" max="5" width="18.5703125" style="236" bestFit="1" customWidth="1"/>
    <col min="6" max="6" width="19.28515625" style="236" bestFit="1" customWidth="1"/>
    <col min="7" max="7" width="16" style="236" customWidth="1"/>
    <col min="8" max="8" width="20.28515625" style="237" customWidth="1"/>
    <col min="9" max="9" width="14.140625" style="237" customWidth="1"/>
    <col min="10" max="10" width="21.140625" style="237" customWidth="1"/>
    <col min="11" max="12" width="9.140625" style="236" hidden="1" customWidth="1"/>
    <col min="13" max="13" width="12.7109375" style="236" hidden="1" customWidth="1"/>
    <col min="14" max="14" width="16.5703125" style="236" customWidth="1"/>
    <col min="15" max="15" width="20.28515625" style="236" bestFit="1" customWidth="1"/>
    <col min="16" max="16" width="1.140625" style="196" customWidth="1"/>
    <col min="17" max="17" width="11.42578125" style="150" hidden="1" customWidth="1"/>
    <col min="18" max="16384" width="9.140625" style="150"/>
  </cols>
  <sheetData>
    <row r="1" spans="1:19" ht="6" customHeight="1" x14ac:dyDescent="0.35">
      <c r="A1" s="149"/>
      <c r="B1" s="149"/>
      <c r="C1" s="149"/>
      <c r="D1" s="149"/>
      <c r="E1" s="149"/>
      <c r="F1" s="149"/>
      <c r="G1" s="149"/>
      <c r="H1" s="149"/>
      <c r="I1" s="149"/>
      <c r="J1" s="149"/>
      <c r="K1" s="149"/>
      <c r="L1" s="149"/>
      <c r="M1" s="149"/>
      <c r="N1" s="149"/>
      <c r="O1" s="149"/>
      <c r="P1" s="149"/>
    </row>
    <row r="2" spans="1:19" ht="26.25" customHeight="1" x14ac:dyDescent="0.4">
      <c r="A2" s="151"/>
      <c r="B2" s="152" t="s">
        <v>47</v>
      </c>
      <c r="C2" s="152"/>
      <c r="D2" s="152"/>
      <c r="E2" s="152"/>
      <c r="F2" s="152"/>
      <c r="G2" s="152"/>
      <c r="H2" s="152"/>
      <c r="I2" s="152"/>
      <c r="J2" s="152"/>
      <c r="K2" s="152"/>
      <c r="L2" s="152"/>
      <c r="M2" s="152"/>
      <c r="N2" s="152"/>
      <c r="O2" s="152"/>
      <c r="P2" s="151"/>
    </row>
    <row r="3" spans="1:19" ht="27" customHeight="1" x14ac:dyDescent="0.35">
      <c r="A3" s="149"/>
      <c r="B3" s="153" t="s">
        <v>26</v>
      </c>
      <c r="C3" s="154"/>
      <c r="D3" s="155"/>
      <c r="E3" s="156"/>
      <c r="F3" s="156"/>
      <c r="G3" s="156"/>
      <c r="H3" s="157"/>
      <c r="I3" s="157"/>
      <c r="J3" s="157"/>
      <c r="K3" s="157"/>
      <c r="L3" s="157"/>
      <c r="M3" s="157"/>
      <c r="N3" s="157"/>
      <c r="O3" s="157"/>
      <c r="P3" s="149"/>
    </row>
    <row r="4" spans="1:19" ht="27" customHeight="1" x14ac:dyDescent="0.35">
      <c r="A4" s="149"/>
      <c r="B4" s="158" t="s">
        <v>7</v>
      </c>
      <c r="C4" s="159"/>
      <c r="D4" s="160"/>
      <c r="E4" s="161"/>
      <c r="F4" s="161"/>
      <c r="G4" s="162"/>
      <c r="H4" s="157"/>
      <c r="I4" s="157"/>
      <c r="J4" s="157"/>
      <c r="K4" s="157"/>
      <c r="L4" s="157"/>
      <c r="M4" s="157"/>
      <c r="N4" s="157"/>
      <c r="O4" s="157"/>
      <c r="P4" s="149"/>
    </row>
    <row r="5" spans="1:19" ht="27" customHeight="1" x14ac:dyDescent="0.35">
      <c r="A5" s="149"/>
      <c r="B5" s="158" t="s">
        <v>75</v>
      </c>
      <c r="C5" s="163"/>
      <c r="D5" s="160" t="s">
        <v>50</v>
      </c>
      <c r="E5" s="162"/>
      <c r="F5" s="164" t="s">
        <v>14</v>
      </c>
      <c r="G5" s="165"/>
      <c r="H5" s="166">
        <f>'YTD Savings'!E103</f>
        <v>0</v>
      </c>
      <c r="I5" s="166"/>
      <c r="J5" s="167"/>
      <c r="K5" s="167"/>
      <c r="L5" s="167"/>
      <c r="M5" s="167"/>
      <c r="N5" s="167"/>
      <c r="O5" s="167"/>
      <c r="P5" s="149"/>
    </row>
    <row r="6" spans="1:19" ht="27" customHeight="1" x14ac:dyDescent="0.35">
      <c r="A6" s="149"/>
      <c r="B6" s="158" t="s">
        <v>8</v>
      </c>
      <c r="C6" s="163"/>
      <c r="D6" s="168">
        <v>0.5</v>
      </c>
      <c r="E6" s="169"/>
      <c r="F6" s="170" t="s">
        <v>15</v>
      </c>
      <c r="G6" s="171"/>
      <c r="H6" s="172" t="e">
        <f>'YTD Savings'!F103</f>
        <v>#DIV/0!</v>
      </c>
      <c r="I6" s="172"/>
      <c r="J6" s="167"/>
      <c r="K6" s="167"/>
      <c r="L6" s="167"/>
      <c r="M6" s="167"/>
      <c r="N6" s="167"/>
      <c r="O6" s="167"/>
      <c r="P6" s="149"/>
    </row>
    <row r="7" spans="1:19" ht="27" customHeight="1" x14ac:dyDescent="0.4">
      <c r="A7" s="149"/>
      <c r="B7" s="145" t="s">
        <v>76</v>
      </c>
      <c r="C7" s="146"/>
      <c r="D7" s="168" t="s">
        <v>50</v>
      </c>
      <c r="E7" s="169"/>
      <c r="F7" s="173" t="e">
        <f>IF($H$6&lt;0.2,$Q$12,IF($H$6&lt;0.35,$Q$13,IF($H$6&lt;0.5,$Q$14,IF($H$6&lt;0.65,$Q$15,IF($H$6&lt;0.8,$Q$16,$Q$17)))))</f>
        <v>#DIV/0!</v>
      </c>
      <c r="G7" s="174"/>
      <c r="H7" s="174"/>
      <c r="I7" s="174"/>
      <c r="J7" s="175"/>
      <c r="K7" s="175"/>
      <c r="L7" s="175"/>
      <c r="M7" s="175"/>
      <c r="N7" s="175"/>
      <c r="O7" s="176"/>
      <c r="P7" s="149"/>
    </row>
    <row r="8" spans="1:19" ht="27" customHeight="1" x14ac:dyDescent="0.4">
      <c r="A8" s="149"/>
      <c r="B8" s="158" t="s">
        <v>25</v>
      </c>
      <c r="C8" s="158"/>
      <c r="D8" s="161">
        <v>100</v>
      </c>
      <c r="E8" s="162"/>
      <c r="F8" s="177" t="s">
        <v>29</v>
      </c>
      <c r="G8" s="178"/>
      <c r="H8" s="178"/>
      <c r="I8" s="178"/>
      <c r="J8" s="178"/>
      <c r="K8" s="178"/>
      <c r="L8" s="178"/>
      <c r="M8" s="178"/>
      <c r="N8" s="178"/>
      <c r="O8" s="178"/>
      <c r="P8" s="149"/>
    </row>
    <row r="9" spans="1:19" ht="10.5" customHeight="1" thickBot="1" x14ac:dyDescent="0.4">
      <c r="A9" s="149"/>
      <c r="B9" s="179"/>
      <c r="C9" s="179"/>
      <c r="D9" s="179"/>
      <c r="E9" s="179"/>
      <c r="F9" s="179"/>
      <c r="G9" s="179"/>
      <c r="H9" s="179"/>
      <c r="I9" s="179"/>
      <c r="J9" s="179"/>
      <c r="K9" s="179"/>
      <c r="L9" s="179"/>
      <c r="M9" s="179"/>
      <c r="N9" s="179"/>
      <c r="O9" s="179"/>
      <c r="P9" s="149"/>
    </row>
    <row r="10" spans="1:19" s="244" customFormat="1" ht="52.5" customHeight="1" thickBot="1" x14ac:dyDescent="0.3">
      <c r="A10" s="149"/>
      <c r="B10" s="238" t="s">
        <v>6</v>
      </c>
      <c r="C10" s="239" t="s">
        <v>0</v>
      </c>
      <c r="D10" s="239" t="s">
        <v>2</v>
      </c>
      <c r="E10" s="240" t="s">
        <v>4</v>
      </c>
      <c r="F10" s="240" t="s">
        <v>1</v>
      </c>
      <c r="G10" s="241" t="s">
        <v>52</v>
      </c>
      <c r="H10" s="242" t="s">
        <v>24</v>
      </c>
      <c r="I10" s="242" t="s">
        <v>53</v>
      </c>
      <c r="J10" s="242" t="s">
        <v>24</v>
      </c>
      <c r="K10" s="240" t="s">
        <v>5</v>
      </c>
      <c r="L10" s="240" t="s">
        <v>58</v>
      </c>
      <c r="M10" s="240"/>
      <c r="N10" s="240" t="s">
        <v>30</v>
      </c>
      <c r="O10" s="243" t="s">
        <v>3</v>
      </c>
      <c r="P10" s="149"/>
    </row>
    <row r="11" spans="1:19" ht="32.25" customHeight="1" x14ac:dyDescent="0.35">
      <c r="A11" s="149"/>
      <c r="B11" s="180"/>
      <c r="C11" s="181"/>
      <c r="D11" s="182"/>
      <c r="E11" s="183"/>
      <c r="F11" s="183"/>
      <c r="G11" s="183"/>
      <c r="H11" s="184">
        <v>1</v>
      </c>
      <c r="I11" s="185"/>
      <c r="J11" s="184">
        <v>1</v>
      </c>
      <c r="K11" s="183">
        <f t="shared" ref="K11:K42" si="0">E11*D11</f>
        <v>0</v>
      </c>
      <c r="L11" s="186">
        <f>F11*D11</f>
        <v>0</v>
      </c>
      <c r="M11" s="187">
        <f>IF(($D$5="yes")*AND(G11&lt;($D$6+0.01)),G11*2,G11*1)</f>
        <v>0</v>
      </c>
      <c r="N11" s="188">
        <f>IF(($D$7="no")*AND(F11-((M11/H11)+(I11/J11))&lt;0),0,(F11-((M11/H11)+(I11/J11))))</f>
        <v>0</v>
      </c>
      <c r="O11" s="189">
        <f t="shared" ref="O11:O42" si="1">IF((D11/H11)&lt;($D$8+1),(D11*N11),((($D$8*H11)*N11)+(((D11-($D$8*H11))*F11)-(D11-($D$8*H11))*(G11/H11))))</f>
        <v>0</v>
      </c>
      <c r="P11" s="149"/>
    </row>
    <row r="12" spans="1:19" ht="32.25" customHeight="1" x14ac:dyDescent="0.35">
      <c r="A12" s="149"/>
      <c r="B12" s="190"/>
      <c r="C12" s="191"/>
      <c r="D12" s="192"/>
      <c r="E12" s="193"/>
      <c r="F12" s="193"/>
      <c r="G12" s="193"/>
      <c r="H12" s="194">
        <v>1</v>
      </c>
      <c r="I12" s="185"/>
      <c r="J12" s="184">
        <v>1</v>
      </c>
      <c r="K12" s="183">
        <f t="shared" si="0"/>
        <v>0</v>
      </c>
      <c r="L12" s="186">
        <f t="shared" ref="L12:L44" si="2">F12*D12</f>
        <v>0</v>
      </c>
      <c r="M12" s="187">
        <f t="shared" ref="M12:M44" si="3">IF(($D$5="yes")*AND(G12&lt;($D$6+0.01)),G12*2,G12*1)</f>
        <v>0</v>
      </c>
      <c r="N12" s="188">
        <f t="shared" ref="N12:N44" si="4">IF(($D$7="no")*AND(F12-((M12/H12)+(I12/J12))&lt;0),0,(F12-((M12/H12)+(I12/J12))))</f>
        <v>0</v>
      </c>
      <c r="O12" s="189">
        <f t="shared" si="1"/>
        <v>0</v>
      </c>
      <c r="P12" s="149"/>
      <c r="Q12" s="150" t="s">
        <v>78</v>
      </c>
      <c r="S12" s="195"/>
    </row>
    <row r="13" spans="1:19" ht="32.25" customHeight="1" x14ac:dyDescent="0.35">
      <c r="A13" s="149"/>
      <c r="B13" s="190"/>
      <c r="C13" s="191"/>
      <c r="D13" s="192"/>
      <c r="E13" s="193"/>
      <c r="F13" s="193"/>
      <c r="G13" s="193"/>
      <c r="H13" s="194">
        <v>1</v>
      </c>
      <c r="I13" s="185"/>
      <c r="J13" s="184">
        <v>1</v>
      </c>
      <c r="K13" s="183">
        <f t="shared" si="0"/>
        <v>0</v>
      </c>
      <c r="L13" s="186">
        <f t="shared" si="2"/>
        <v>0</v>
      </c>
      <c r="M13" s="187">
        <f t="shared" si="3"/>
        <v>0</v>
      </c>
      <c r="N13" s="188">
        <f t="shared" si="4"/>
        <v>0</v>
      </c>
      <c r="O13" s="189">
        <f t="shared" si="1"/>
        <v>0</v>
      </c>
      <c r="P13" s="149"/>
      <c r="Q13" s="150" t="s">
        <v>79</v>
      </c>
    </row>
    <row r="14" spans="1:19" s="196" customFormat="1" ht="32.25" customHeight="1" x14ac:dyDescent="0.35">
      <c r="A14" s="149"/>
      <c r="B14" s="190"/>
      <c r="C14" s="191"/>
      <c r="D14" s="192"/>
      <c r="E14" s="193"/>
      <c r="F14" s="193"/>
      <c r="G14" s="193"/>
      <c r="H14" s="194">
        <v>1</v>
      </c>
      <c r="I14" s="185"/>
      <c r="J14" s="184">
        <v>1</v>
      </c>
      <c r="K14" s="183">
        <f t="shared" si="0"/>
        <v>0</v>
      </c>
      <c r="L14" s="186">
        <f t="shared" si="2"/>
        <v>0</v>
      </c>
      <c r="M14" s="187">
        <f t="shared" si="3"/>
        <v>0</v>
      </c>
      <c r="N14" s="188">
        <f t="shared" si="4"/>
        <v>0</v>
      </c>
      <c r="O14" s="189">
        <f t="shared" si="1"/>
        <v>0</v>
      </c>
      <c r="P14" s="149"/>
      <c r="Q14" s="196" t="s">
        <v>80</v>
      </c>
      <c r="R14" s="197"/>
      <c r="S14" s="197"/>
    </row>
    <row r="15" spans="1:19" s="196" customFormat="1" ht="32.25" customHeight="1" x14ac:dyDescent="0.35">
      <c r="A15" s="149"/>
      <c r="B15" s="190"/>
      <c r="C15" s="191"/>
      <c r="D15" s="192"/>
      <c r="E15" s="193"/>
      <c r="F15" s="193"/>
      <c r="G15" s="193"/>
      <c r="H15" s="194">
        <v>1</v>
      </c>
      <c r="I15" s="185"/>
      <c r="J15" s="184">
        <v>1</v>
      </c>
      <c r="K15" s="183">
        <f t="shared" si="0"/>
        <v>0</v>
      </c>
      <c r="L15" s="186">
        <f t="shared" si="2"/>
        <v>0</v>
      </c>
      <c r="M15" s="187">
        <f t="shared" si="3"/>
        <v>0</v>
      </c>
      <c r="N15" s="188">
        <f t="shared" si="4"/>
        <v>0</v>
      </c>
      <c r="O15" s="189">
        <f t="shared" si="1"/>
        <v>0</v>
      </c>
      <c r="P15" s="149"/>
      <c r="Q15" s="196" t="s">
        <v>18</v>
      </c>
      <c r="R15" s="198"/>
    </row>
    <row r="16" spans="1:19" s="196" customFormat="1" ht="32.25" customHeight="1" x14ac:dyDescent="0.35">
      <c r="A16" s="149"/>
      <c r="B16" s="190"/>
      <c r="C16" s="191"/>
      <c r="D16" s="192"/>
      <c r="E16" s="193"/>
      <c r="F16" s="193"/>
      <c r="G16" s="193"/>
      <c r="H16" s="194">
        <v>1</v>
      </c>
      <c r="I16" s="185"/>
      <c r="J16" s="184">
        <v>1</v>
      </c>
      <c r="K16" s="183">
        <f t="shared" si="0"/>
        <v>0</v>
      </c>
      <c r="L16" s="186">
        <f t="shared" si="2"/>
        <v>0</v>
      </c>
      <c r="M16" s="187">
        <f t="shared" si="3"/>
        <v>0</v>
      </c>
      <c r="N16" s="188">
        <f t="shared" si="4"/>
        <v>0</v>
      </c>
      <c r="O16" s="189">
        <f t="shared" si="1"/>
        <v>0</v>
      </c>
      <c r="P16" s="149"/>
      <c r="Q16" s="196" t="s">
        <v>19</v>
      </c>
      <c r="R16" s="199"/>
    </row>
    <row r="17" spans="1:17" s="196" customFormat="1" ht="32.25" customHeight="1" x14ac:dyDescent="0.35">
      <c r="A17" s="149"/>
      <c r="B17" s="190"/>
      <c r="C17" s="191"/>
      <c r="D17" s="192"/>
      <c r="E17" s="193"/>
      <c r="F17" s="193"/>
      <c r="G17" s="193"/>
      <c r="H17" s="194">
        <v>1</v>
      </c>
      <c r="I17" s="185"/>
      <c r="J17" s="184">
        <v>1</v>
      </c>
      <c r="K17" s="183">
        <f t="shared" si="0"/>
        <v>0</v>
      </c>
      <c r="L17" s="186">
        <f t="shared" si="2"/>
        <v>0</v>
      </c>
      <c r="M17" s="187">
        <f t="shared" si="3"/>
        <v>0</v>
      </c>
      <c r="N17" s="188">
        <f t="shared" si="4"/>
        <v>0</v>
      </c>
      <c r="O17" s="189">
        <f t="shared" si="1"/>
        <v>0</v>
      </c>
      <c r="P17" s="149"/>
      <c r="Q17" s="196" t="s">
        <v>20</v>
      </c>
    </row>
    <row r="18" spans="1:17" s="196" customFormat="1" ht="32.25" customHeight="1" x14ac:dyDescent="0.35">
      <c r="A18" s="149"/>
      <c r="B18" s="190"/>
      <c r="C18" s="191"/>
      <c r="D18" s="192"/>
      <c r="E18" s="193"/>
      <c r="F18" s="193"/>
      <c r="G18" s="193"/>
      <c r="H18" s="194">
        <v>1</v>
      </c>
      <c r="I18" s="185"/>
      <c r="J18" s="184">
        <v>1</v>
      </c>
      <c r="K18" s="183">
        <f t="shared" si="0"/>
        <v>0</v>
      </c>
      <c r="L18" s="186">
        <f t="shared" si="2"/>
        <v>0</v>
      </c>
      <c r="M18" s="187">
        <f t="shared" si="3"/>
        <v>0</v>
      </c>
      <c r="N18" s="188">
        <f t="shared" si="4"/>
        <v>0</v>
      </c>
      <c r="O18" s="189">
        <f t="shared" si="1"/>
        <v>0</v>
      </c>
      <c r="P18" s="149"/>
    </row>
    <row r="19" spans="1:17" s="196" customFormat="1" ht="32.25" customHeight="1" x14ac:dyDescent="0.35">
      <c r="A19" s="149"/>
      <c r="B19" s="190"/>
      <c r="C19" s="191"/>
      <c r="D19" s="192"/>
      <c r="E19" s="193"/>
      <c r="F19" s="193"/>
      <c r="G19" s="193"/>
      <c r="H19" s="194">
        <v>1</v>
      </c>
      <c r="I19" s="185"/>
      <c r="J19" s="184">
        <v>1</v>
      </c>
      <c r="K19" s="183">
        <f t="shared" si="0"/>
        <v>0</v>
      </c>
      <c r="L19" s="186">
        <f t="shared" si="2"/>
        <v>0</v>
      </c>
      <c r="M19" s="187">
        <f t="shared" si="3"/>
        <v>0</v>
      </c>
      <c r="N19" s="188">
        <f t="shared" si="4"/>
        <v>0</v>
      </c>
      <c r="O19" s="189">
        <f t="shared" si="1"/>
        <v>0</v>
      </c>
      <c r="P19" s="149"/>
      <c r="Q19" s="196" t="s">
        <v>50</v>
      </c>
    </row>
    <row r="20" spans="1:17" s="196" customFormat="1" ht="32.25" customHeight="1" x14ac:dyDescent="0.35">
      <c r="A20" s="149"/>
      <c r="B20" s="190"/>
      <c r="C20" s="191"/>
      <c r="D20" s="192"/>
      <c r="E20" s="193"/>
      <c r="F20" s="193"/>
      <c r="G20" s="193"/>
      <c r="H20" s="194">
        <v>1</v>
      </c>
      <c r="I20" s="185"/>
      <c r="J20" s="184">
        <v>1</v>
      </c>
      <c r="K20" s="183">
        <f t="shared" si="0"/>
        <v>0</v>
      </c>
      <c r="L20" s="186">
        <f t="shared" si="2"/>
        <v>0</v>
      </c>
      <c r="M20" s="187">
        <f t="shared" si="3"/>
        <v>0</v>
      </c>
      <c r="N20" s="188">
        <f t="shared" si="4"/>
        <v>0</v>
      </c>
      <c r="O20" s="189">
        <f t="shared" si="1"/>
        <v>0</v>
      </c>
      <c r="P20" s="149"/>
      <c r="Q20" s="196" t="s">
        <v>51</v>
      </c>
    </row>
    <row r="21" spans="1:17" s="196" customFormat="1" ht="32.25" customHeight="1" x14ac:dyDescent="0.35">
      <c r="A21" s="149"/>
      <c r="B21" s="190"/>
      <c r="C21" s="191"/>
      <c r="D21" s="192"/>
      <c r="E21" s="193"/>
      <c r="F21" s="193"/>
      <c r="G21" s="193"/>
      <c r="H21" s="194">
        <v>1</v>
      </c>
      <c r="I21" s="185"/>
      <c r="J21" s="184">
        <v>1</v>
      </c>
      <c r="K21" s="183">
        <f t="shared" si="0"/>
        <v>0</v>
      </c>
      <c r="L21" s="186">
        <f t="shared" si="2"/>
        <v>0</v>
      </c>
      <c r="M21" s="187">
        <f t="shared" si="3"/>
        <v>0</v>
      </c>
      <c r="N21" s="188">
        <f t="shared" si="4"/>
        <v>0</v>
      </c>
      <c r="O21" s="189">
        <f t="shared" si="1"/>
        <v>0</v>
      </c>
      <c r="P21" s="149"/>
    </row>
    <row r="22" spans="1:17" ht="32.25" customHeight="1" x14ac:dyDescent="0.35">
      <c r="A22" s="149"/>
      <c r="B22" s="190"/>
      <c r="C22" s="191"/>
      <c r="D22" s="192"/>
      <c r="E22" s="193"/>
      <c r="F22" s="193"/>
      <c r="G22" s="193"/>
      <c r="H22" s="194">
        <v>1</v>
      </c>
      <c r="I22" s="185"/>
      <c r="J22" s="184">
        <v>1</v>
      </c>
      <c r="K22" s="183">
        <f t="shared" si="0"/>
        <v>0</v>
      </c>
      <c r="L22" s="186">
        <f t="shared" si="2"/>
        <v>0</v>
      </c>
      <c r="M22" s="187">
        <f t="shared" si="3"/>
        <v>0</v>
      </c>
      <c r="N22" s="188">
        <f t="shared" si="4"/>
        <v>0</v>
      </c>
      <c r="O22" s="189">
        <f t="shared" si="1"/>
        <v>0</v>
      </c>
      <c r="P22" s="149"/>
    </row>
    <row r="23" spans="1:17" s="196" customFormat="1" ht="32.25" customHeight="1" x14ac:dyDescent="0.35">
      <c r="A23" s="149"/>
      <c r="B23" s="190"/>
      <c r="C23" s="191"/>
      <c r="D23" s="192"/>
      <c r="E23" s="193"/>
      <c r="F23" s="193"/>
      <c r="G23" s="193"/>
      <c r="H23" s="194">
        <v>1</v>
      </c>
      <c r="I23" s="185"/>
      <c r="J23" s="184">
        <v>1</v>
      </c>
      <c r="K23" s="183">
        <f t="shared" si="0"/>
        <v>0</v>
      </c>
      <c r="L23" s="186">
        <f t="shared" si="2"/>
        <v>0</v>
      </c>
      <c r="M23" s="187">
        <f t="shared" si="3"/>
        <v>0</v>
      </c>
      <c r="N23" s="188">
        <f t="shared" si="4"/>
        <v>0</v>
      </c>
      <c r="O23" s="189">
        <f t="shared" si="1"/>
        <v>0</v>
      </c>
      <c r="P23" s="149"/>
    </row>
    <row r="24" spans="1:17" s="196" customFormat="1" ht="32.25" customHeight="1" x14ac:dyDescent="0.35">
      <c r="A24" s="149"/>
      <c r="B24" s="190"/>
      <c r="C24" s="191"/>
      <c r="D24" s="192"/>
      <c r="E24" s="193"/>
      <c r="F24" s="193"/>
      <c r="G24" s="193"/>
      <c r="H24" s="194">
        <v>1</v>
      </c>
      <c r="I24" s="185"/>
      <c r="J24" s="184">
        <v>1</v>
      </c>
      <c r="K24" s="183">
        <f t="shared" si="0"/>
        <v>0</v>
      </c>
      <c r="L24" s="186">
        <f t="shared" si="2"/>
        <v>0</v>
      </c>
      <c r="M24" s="187">
        <f t="shared" si="3"/>
        <v>0</v>
      </c>
      <c r="N24" s="188">
        <f t="shared" si="4"/>
        <v>0</v>
      </c>
      <c r="O24" s="189">
        <f t="shared" si="1"/>
        <v>0</v>
      </c>
      <c r="P24" s="149"/>
    </row>
    <row r="25" spans="1:17" s="196" customFormat="1" ht="32.25" customHeight="1" x14ac:dyDescent="0.35">
      <c r="A25" s="149"/>
      <c r="B25" s="190"/>
      <c r="C25" s="200"/>
      <c r="D25" s="201"/>
      <c r="E25" s="202"/>
      <c r="F25" s="202"/>
      <c r="G25" s="202"/>
      <c r="H25" s="203">
        <v>1</v>
      </c>
      <c r="I25" s="204"/>
      <c r="J25" s="184">
        <v>1</v>
      </c>
      <c r="K25" s="183">
        <f t="shared" si="0"/>
        <v>0</v>
      </c>
      <c r="L25" s="186">
        <f t="shared" si="2"/>
        <v>0</v>
      </c>
      <c r="M25" s="187">
        <f t="shared" si="3"/>
        <v>0</v>
      </c>
      <c r="N25" s="188">
        <f t="shared" si="4"/>
        <v>0</v>
      </c>
      <c r="O25" s="189">
        <f t="shared" si="1"/>
        <v>0</v>
      </c>
      <c r="P25" s="149"/>
    </row>
    <row r="26" spans="1:17" s="196" customFormat="1" ht="32.25" customHeight="1" x14ac:dyDescent="0.35">
      <c r="A26" s="149"/>
      <c r="B26" s="190"/>
      <c r="C26" s="191"/>
      <c r="D26" s="192"/>
      <c r="E26" s="193"/>
      <c r="F26" s="193"/>
      <c r="G26" s="193"/>
      <c r="H26" s="194">
        <v>1</v>
      </c>
      <c r="I26" s="185"/>
      <c r="J26" s="184">
        <v>1</v>
      </c>
      <c r="K26" s="183">
        <f t="shared" si="0"/>
        <v>0</v>
      </c>
      <c r="L26" s="186">
        <f t="shared" si="2"/>
        <v>0</v>
      </c>
      <c r="M26" s="187">
        <f t="shared" si="3"/>
        <v>0</v>
      </c>
      <c r="N26" s="188">
        <f t="shared" si="4"/>
        <v>0</v>
      </c>
      <c r="O26" s="189">
        <f t="shared" si="1"/>
        <v>0</v>
      </c>
      <c r="P26" s="149"/>
    </row>
    <row r="27" spans="1:17" s="196" customFormat="1" ht="32.25" customHeight="1" x14ac:dyDescent="0.35">
      <c r="A27" s="149"/>
      <c r="B27" s="190"/>
      <c r="C27" s="191"/>
      <c r="D27" s="192"/>
      <c r="E27" s="193"/>
      <c r="F27" s="193"/>
      <c r="G27" s="193"/>
      <c r="H27" s="194">
        <v>1</v>
      </c>
      <c r="I27" s="185"/>
      <c r="J27" s="184">
        <v>1</v>
      </c>
      <c r="K27" s="183">
        <f t="shared" si="0"/>
        <v>0</v>
      </c>
      <c r="L27" s="186">
        <f t="shared" si="2"/>
        <v>0</v>
      </c>
      <c r="M27" s="187">
        <f t="shared" si="3"/>
        <v>0</v>
      </c>
      <c r="N27" s="188">
        <f t="shared" si="4"/>
        <v>0</v>
      </c>
      <c r="O27" s="189">
        <f t="shared" si="1"/>
        <v>0</v>
      </c>
      <c r="P27" s="149"/>
    </row>
    <row r="28" spans="1:17" ht="32.25" customHeight="1" x14ac:dyDescent="0.35">
      <c r="A28" s="149"/>
      <c r="B28" s="190"/>
      <c r="C28" s="191"/>
      <c r="D28" s="192"/>
      <c r="E28" s="193"/>
      <c r="F28" s="193"/>
      <c r="G28" s="193"/>
      <c r="H28" s="194">
        <v>1</v>
      </c>
      <c r="I28" s="185"/>
      <c r="J28" s="184">
        <v>1</v>
      </c>
      <c r="K28" s="183">
        <f t="shared" si="0"/>
        <v>0</v>
      </c>
      <c r="L28" s="186">
        <f t="shared" si="2"/>
        <v>0</v>
      </c>
      <c r="M28" s="187">
        <f t="shared" si="3"/>
        <v>0</v>
      </c>
      <c r="N28" s="188">
        <f t="shared" si="4"/>
        <v>0</v>
      </c>
      <c r="O28" s="189">
        <f t="shared" si="1"/>
        <v>0</v>
      </c>
      <c r="P28" s="149"/>
    </row>
    <row r="29" spans="1:17" ht="32.25" customHeight="1" x14ac:dyDescent="0.35">
      <c r="A29" s="149"/>
      <c r="B29" s="190"/>
      <c r="C29" s="191"/>
      <c r="D29" s="192"/>
      <c r="E29" s="193"/>
      <c r="F29" s="193"/>
      <c r="G29" s="193"/>
      <c r="H29" s="194">
        <v>1</v>
      </c>
      <c r="I29" s="185"/>
      <c r="J29" s="184">
        <v>1</v>
      </c>
      <c r="K29" s="183">
        <f t="shared" si="0"/>
        <v>0</v>
      </c>
      <c r="L29" s="186">
        <f t="shared" si="2"/>
        <v>0</v>
      </c>
      <c r="M29" s="187">
        <f t="shared" si="3"/>
        <v>0</v>
      </c>
      <c r="N29" s="188">
        <f t="shared" si="4"/>
        <v>0</v>
      </c>
      <c r="O29" s="189">
        <f t="shared" si="1"/>
        <v>0</v>
      </c>
      <c r="P29" s="149"/>
    </row>
    <row r="30" spans="1:17" ht="32.25" customHeight="1" x14ac:dyDescent="0.35">
      <c r="A30" s="149"/>
      <c r="B30" s="190"/>
      <c r="C30" s="191"/>
      <c r="D30" s="192"/>
      <c r="E30" s="193"/>
      <c r="F30" s="193"/>
      <c r="G30" s="193"/>
      <c r="H30" s="194">
        <v>1</v>
      </c>
      <c r="I30" s="185"/>
      <c r="J30" s="184">
        <v>1</v>
      </c>
      <c r="K30" s="183">
        <f t="shared" si="0"/>
        <v>0</v>
      </c>
      <c r="L30" s="186">
        <f t="shared" si="2"/>
        <v>0</v>
      </c>
      <c r="M30" s="187">
        <f t="shared" si="3"/>
        <v>0</v>
      </c>
      <c r="N30" s="188">
        <f t="shared" si="4"/>
        <v>0</v>
      </c>
      <c r="O30" s="189">
        <f t="shared" si="1"/>
        <v>0</v>
      </c>
      <c r="P30" s="149"/>
    </row>
    <row r="31" spans="1:17" ht="32.25" customHeight="1" x14ac:dyDescent="0.35">
      <c r="A31" s="149"/>
      <c r="B31" s="190"/>
      <c r="C31" s="191"/>
      <c r="D31" s="192"/>
      <c r="E31" s="193"/>
      <c r="F31" s="193"/>
      <c r="G31" s="193"/>
      <c r="H31" s="194">
        <v>1</v>
      </c>
      <c r="I31" s="185"/>
      <c r="J31" s="184">
        <v>1</v>
      </c>
      <c r="K31" s="183">
        <f t="shared" si="0"/>
        <v>0</v>
      </c>
      <c r="L31" s="186">
        <f t="shared" si="2"/>
        <v>0</v>
      </c>
      <c r="M31" s="187">
        <f t="shared" si="3"/>
        <v>0</v>
      </c>
      <c r="N31" s="188">
        <f t="shared" si="4"/>
        <v>0</v>
      </c>
      <c r="O31" s="189">
        <f t="shared" si="1"/>
        <v>0</v>
      </c>
      <c r="P31" s="149"/>
    </row>
    <row r="32" spans="1:17" ht="32.25" customHeight="1" x14ac:dyDescent="0.35">
      <c r="A32" s="149"/>
      <c r="B32" s="190"/>
      <c r="C32" s="191"/>
      <c r="D32" s="192"/>
      <c r="E32" s="193"/>
      <c r="F32" s="193"/>
      <c r="G32" s="193"/>
      <c r="H32" s="194">
        <v>1</v>
      </c>
      <c r="I32" s="185"/>
      <c r="J32" s="184">
        <v>1</v>
      </c>
      <c r="K32" s="183">
        <f t="shared" si="0"/>
        <v>0</v>
      </c>
      <c r="L32" s="186">
        <f t="shared" si="2"/>
        <v>0</v>
      </c>
      <c r="M32" s="187">
        <f t="shared" si="3"/>
        <v>0</v>
      </c>
      <c r="N32" s="188">
        <f t="shared" si="4"/>
        <v>0</v>
      </c>
      <c r="O32" s="189">
        <f t="shared" si="1"/>
        <v>0</v>
      </c>
      <c r="P32" s="149"/>
    </row>
    <row r="33" spans="1:16" ht="32.25" customHeight="1" x14ac:dyDescent="0.35">
      <c r="A33" s="149"/>
      <c r="B33" s="190"/>
      <c r="C33" s="191"/>
      <c r="D33" s="192"/>
      <c r="E33" s="193"/>
      <c r="F33" s="193"/>
      <c r="G33" s="193"/>
      <c r="H33" s="194">
        <v>1</v>
      </c>
      <c r="I33" s="185"/>
      <c r="J33" s="184">
        <v>1</v>
      </c>
      <c r="K33" s="183">
        <f t="shared" si="0"/>
        <v>0</v>
      </c>
      <c r="L33" s="186">
        <f t="shared" si="2"/>
        <v>0</v>
      </c>
      <c r="M33" s="187">
        <f t="shared" si="3"/>
        <v>0</v>
      </c>
      <c r="N33" s="188">
        <f t="shared" si="4"/>
        <v>0</v>
      </c>
      <c r="O33" s="189">
        <f t="shared" si="1"/>
        <v>0</v>
      </c>
      <c r="P33" s="149"/>
    </row>
    <row r="34" spans="1:16" ht="32.25" customHeight="1" x14ac:dyDescent="0.35">
      <c r="A34" s="149"/>
      <c r="B34" s="190"/>
      <c r="C34" s="191"/>
      <c r="D34" s="192"/>
      <c r="E34" s="193"/>
      <c r="F34" s="193"/>
      <c r="G34" s="193"/>
      <c r="H34" s="194">
        <v>1</v>
      </c>
      <c r="I34" s="185"/>
      <c r="J34" s="184">
        <v>1</v>
      </c>
      <c r="K34" s="183">
        <f t="shared" si="0"/>
        <v>0</v>
      </c>
      <c r="L34" s="186">
        <f t="shared" si="2"/>
        <v>0</v>
      </c>
      <c r="M34" s="187">
        <f t="shared" si="3"/>
        <v>0</v>
      </c>
      <c r="N34" s="188">
        <f t="shared" si="4"/>
        <v>0</v>
      </c>
      <c r="O34" s="189">
        <f t="shared" si="1"/>
        <v>0</v>
      </c>
      <c r="P34" s="149"/>
    </row>
    <row r="35" spans="1:16" ht="32.25" customHeight="1" x14ac:dyDescent="0.35">
      <c r="A35" s="149"/>
      <c r="B35" s="190"/>
      <c r="C35" s="191"/>
      <c r="D35" s="192"/>
      <c r="E35" s="193"/>
      <c r="F35" s="193"/>
      <c r="G35" s="193"/>
      <c r="H35" s="194">
        <v>1</v>
      </c>
      <c r="I35" s="185"/>
      <c r="J35" s="184">
        <v>1</v>
      </c>
      <c r="K35" s="183">
        <f t="shared" si="0"/>
        <v>0</v>
      </c>
      <c r="L35" s="186">
        <f t="shared" si="2"/>
        <v>0</v>
      </c>
      <c r="M35" s="187">
        <f t="shared" si="3"/>
        <v>0</v>
      </c>
      <c r="N35" s="188">
        <f t="shared" si="4"/>
        <v>0</v>
      </c>
      <c r="O35" s="189">
        <f t="shared" si="1"/>
        <v>0</v>
      </c>
      <c r="P35" s="149"/>
    </row>
    <row r="36" spans="1:16" ht="32.25" customHeight="1" x14ac:dyDescent="0.35">
      <c r="A36" s="149"/>
      <c r="B36" s="190"/>
      <c r="C36" s="191"/>
      <c r="D36" s="192"/>
      <c r="E36" s="193"/>
      <c r="F36" s="193"/>
      <c r="G36" s="193"/>
      <c r="H36" s="194">
        <v>1</v>
      </c>
      <c r="I36" s="185"/>
      <c r="J36" s="184">
        <v>1</v>
      </c>
      <c r="K36" s="183">
        <f t="shared" si="0"/>
        <v>0</v>
      </c>
      <c r="L36" s="186">
        <f t="shared" si="2"/>
        <v>0</v>
      </c>
      <c r="M36" s="187">
        <f t="shared" si="3"/>
        <v>0</v>
      </c>
      <c r="N36" s="188">
        <f t="shared" si="4"/>
        <v>0</v>
      </c>
      <c r="O36" s="189">
        <f t="shared" si="1"/>
        <v>0</v>
      </c>
      <c r="P36" s="149"/>
    </row>
    <row r="37" spans="1:16" ht="32.25" customHeight="1" x14ac:dyDescent="0.35">
      <c r="A37" s="149"/>
      <c r="B37" s="190"/>
      <c r="C37" s="191"/>
      <c r="D37" s="192"/>
      <c r="E37" s="193"/>
      <c r="F37" s="193"/>
      <c r="G37" s="193"/>
      <c r="H37" s="194">
        <v>1</v>
      </c>
      <c r="I37" s="185"/>
      <c r="J37" s="184">
        <v>1</v>
      </c>
      <c r="K37" s="183">
        <f t="shared" si="0"/>
        <v>0</v>
      </c>
      <c r="L37" s="186">
        <f t="shared" si="2"/>
        <v>0</v>
      </c>
      <c r="M37" s="187">
        <f t="shared" si="3"/>
        <v>0</v>
      </c>
      <c r="N37" s="188">
        <f t="shared" si="4"/>
        <v>0</v>
      </c>
      <c r="O37" s="189">
        <f t="shared" si="1"/>
        <v>0</v>
      </c>
      <c r="P37" s="149"/>
    </row>
    <row r="38" spans="1:16" ht="32.25" customHeight="1" x14ac:dyDescent="0.35">
      <c r="A38" s="149"/>
      <c r="B38" s="190"/>
      <c r="C38" s="191"/>
      <c r="D38" s="192"/>
      <c r="E38" s="193"/>
      <c r="F38" s="193"/>
      <c r="G38" s="193"/>
      <c r="H38" s="194">
        <v>1</v>
      </c>
      <c r="I38" s="185"/>
      <c r="J38" s="184">
        <v>1</v>
      </c>
      <c r="K38" s="183">
        <f t="shared" si="0"/>
        <v>0</v>
      </c>
      <c r="L38" s="186">
        <f t="shared" si="2"/>
        <v>0</v>
      </c>
      <c r="M38" s="187">
        <f t="shared" si="3"/>
        <v>0</v>
      </c>
      <c r="N38" s="188">
        <f t="shared" si="4"/>
        <v>0</v>
      </c>
      <c r="O38" s="189">
        <f t="shared" si="1"/>
        <v>0</v>
      </c>
      <c r="P38" s="149"/>
    </row>
    <row r="39" spans="1:16" ht="32.25" customHeight="1" x14ac:dyDescent="0.35">
      <c r="A39" s="149"/>
      <c r="B39" s="190"/>
      <c r="C39" s="191"/>
      <c r="D39" s="192"/>
      <c r="E39" s="193"/>
      <c r="F39" s="193"/>
      <c r="G39" s="193"/>
      <c r="H39" s="194">
        <v>1</v>
      </c>
      <c r="I39" s="185"/>
      <c r="J39" s="184">
        <v>1</v>
      </c>
      <c r="K39" s="183">
        <f t="shared" si="0"/>
        <v>0</v>
      </c>
      <c r="L39" s="186">
        <f t="shared" si="2"/>
        <v>0</v>
      </c>
      <c r="M39" s="187">
        <f t="shared" si="3"/>
        <v>0</v>
      </c>
      <c r="N39" s="188">
        <f t="shared" si="4"/>
        <v>0</v>
      </c>
      <c r="O39" s="189">
        <f t="shared" si="1"/>
        <v>0</v>
      </c>
      <c r="P39" s="149"/>
    </row>
    <row r="40" spans="1:16" ht="32.25" customHeight="1" x14ac:dyDescent="0.35">
      <c r="A40" s="149"/>
      <c r="B40" s="190"/>
      <c r="C40" s="191"/>
      <c r="D40" s="192"/>
      <c r="E40" s="193"/>
      <c r="F40" s="193"/>
      <c r="G40" s="193"/>
      <c r="H40" s="194">
        <v>1</v>
      </c>
      <c r="I40" s="185"/>
      <c r="J40" s="184">
        <v>1</v>
      </c>
      <c r="K40" s="183">
        <f t="shared" si="0"/>
        <v>0</v>
      </c>
      <c r="L40" s="186">
        <f t="shared" si="2"/>
        <v>0</v>
      </c>
      <c r="M40" s="187">
        <f t="shared" si="3"/>
        <v>0</v>
      </c>
      <c r="N40" s="188">
        <f t="shared" si="4"/>
        <v>0</v>
      </c>
      <c r="O40" s="189">
        <f t="shared" si="1"/>
        <v>0</v>
      </c>
      <c r="P40" s="149"/>
    </row>
    <row r="41" spans="1:16" ht="32.25" customHeight="1" x14ac:dyDescent="0.35">
      <c r="A41" s="149"/>
      <c r="B41" s="190"/>
      <c r="C41" s="191"/>
      <c r="D41" s="192"/>
      <c r="E41" s="193"/>
      <c r="F41" s="193"/>
      <c r="G41" s="193"/>
      <c r="H41" s="194">
        <v>1</v>
      </c>
      <c r="I41" s="185"/>
      <c r="J41" s="184">
        <v>1</v>
      </c>
      <c r="K41" s="183">
        <f t="shared" si="0"/>
        <v>0</v>
      </c>
      <c r="L41" s="186">
        <f t="shared" si="2"/>
        <v>0</v>
      </c>
      <c r="M41" s="187">
        <f t="shared" si="3"/>
        <v>0</v>
      </c>
      <c r="N41" s="188">
        <f t="shared" si="4"/>
        <v>0</v>
      </c>
      <c r="O41" s="189">
        <f t="shared" si="1"/>
        <v>0</v>
      </c>
      <c r="P41" s="149"/>
    </row>
    <row r="42" spans="1:16" ht="32.25" customHeight="1" x14ac:dyDescent="0.35">
      <c r="A42" s="149"/>
      <c r="B42" s="190"/>
      <c r="C42" s="191"/>
      <c r="D42" s="192"/>
      <c r="E42" s="193"/>
      <c r="F42" s="193"/>
      <c r="G42" s="193"/>
      <c r="H42" s="194">
        <v>1</v>
      </c>
      <c r="I42" s="185"/>
      <c r="J42" s="184">
        <v>1</v>
      </c>
      <c r="K42" s="183">
        <f t="shared" si="0"/>
        <v>0</v>
      </c>
      <c r="L42" s="186">
        <f t="shared" si="2"/>
        <v>0</v>
      </c>
      <c r="M42" s="187">
        <f t="shared" si="3"/>
        <v>0</v>
      </c>
      <c r="N42" s="188">
        <f t="shared" si="4"/>
        <v>0</v>
      </c>
      <c r="O42" s="189">
        <f t="shared" si="1"/>
        <v>0</v>
      </c>
      <c r="P42" s="149"/>
    </row>
    <row r="43" spans="1:16" ht="32.25" customHeight="1" x14ac:dyDescent="0.35">
      <c r="A43" s="149"/>
      <c r="B43" s="190"/>
      <c r="C43" s="191"/>
      <c r="D43" s="192"/>
      <c r="E43" s="193"/>
      <c r="F43" s="193"/>
      <c r="G43" s="193"/>
      <c r="H43" s="194">
        <v>1</v>
      </c>
      <c r="I43" s="185"/>
      <c r="J43" s="184">
        <v>1</v>
      </c>
      <c r="K43" s="183">
        <f t="shared" ref="K43:K44" si="5">E43*D43</f>
        <v>0</v>
      </c>
      <c r="L43" s="186">
        <f t="shared" si="2"/>
        <v>0</v>
      </c>
      <c r="M43" s="187">
        <f t="shared" si="3"/>
        <v>0</v>
      </c>
      <c r="N43" s="188">
        <f t="shared" si="4"/>
        <v>0</v>
      </c>
      <c r="O43" s="189">
        <f t="shared" ref="O43:O44" si="6">IF((D43/H43)&lt;($D$8+1),(D43*N43),((($D$8*H43)*N43)+(((D43-($D$8*H43))*F43)-(D43-($D$8*H43))*(G43/H43))))</f>
        <v>0</v>
      </c>
      <c r="P43" s="149"/>
    </row>
    <row r="44" spans="1:16" ht="32.25" customHeight="1" thickBot="1" x14ac:dyDescent="0.4">
      <c r="A44" s="149"/>
      <c r="B44" s="190"/>
      <c r="C44" s="191"/>
      <c r="D44" s="192"/>
      <c r="E44" s="193"/>
      <c r="F44" s="193"/>
      <c r="G44" s="193"/>
      <c r="H44" s="194">
        <v>1</v>
      </c>
      <c r="I44" s="185"/>
      <c r="J44" s="184">
        <v>1</v>
      </c>
      <c r="K44" s="183">
        <f t="shared" si="5"/>
        <v>0</v>
      </c>
      <c r="L44" s="186">
        <f t="shared" si="2"/>
        <v>0</v>
      </c>
      <c r="M44" s="187">
        <f t="shared" si="3"/>
        <v>0</v>
      </c>
      <c r="N44" s="188">
        <f t="shared" si="4"/>
        <v>0</v>
      </c>
      <c r="O44" s="189">
        <f t="shared" si="6"/>
        <v>0</v>
      </c>
      <c r="P44" s="149"/>
    </row>
    <row r="45" spans="1:16" ht="24.75" thickBot="1" x14ac:dyDescent="0.45">
      <c r="A45" s="149"/>
      <c r="B45" s="205" t="s">
        <v>21</v>
      </c>
      <c r="C45" s="206"/>
      <c r="D45" s="206"/>
      <c r="E45" s="206"/>
      <c r="F45" s="206"/>
      <c r="G45" s="206"/>
      <c r="H45" s="206"/>
      <c r="I45" s="207"/>
      <c r="J45" s="208"/>
      <c r="K45" s="209"/>
      <c r="L45" s="209"/>
      <c r="M45" s="210"/>
      <c r="N45" s="211"/>
      <c r="O45" s="212"/>
      <c r="P45" s="149"/>
    </row>
    <row r="46" spans="1:16" x14ac:dyDescent="0.35">
      <c r="A46" s="149"/>
      <c r="B46" s="213" t="s">
        <v>22</v>
      </c>
      <c r="C46" s="214"/>
      <c r="D46" s="214"/>
      <c r="E46" s="214"/>
      <c r="F46" s="214"/>
      <c r="G46" s="214"/>
      <c r="H46" s="214"/>
      <c r="I46" s="214"/>
      <c r="J46" s="214"/>
      <c r="K46" s="209"/>
      <c r="L46" s="209"/>
      <c r="M46" s="215"/>
      <c r="N46" s="216">
        <f>SUM(K11:K44)</f>
        <v>0</v>
      </c>
      <c r="O46" s="217"/>
      <c r="P46" s="149"/>
    </row>
    <row r="47" spans="1:16" x14ac:dyDescent="0.35">
      <c r="A47" s="149"/>
      <c r="B47" s="147" t="s">
        <v>27</v>
      </c>
      <c r="C47" s="148"/>
      <c r="D47" s="156">
        <f>SUM(D11:D44)</f>
        <v>0</v>
      </c>
      <c r="E47" s="156"/>
      <c r="F47" s="209"/>
      <c r="G47" s="214" t="s">
        <v>23</v>
      </c>
      <c r="H47" s="214"/>
      <c r="I47" s="214"/>
      <c r="J47" s="214"/>
      <c r="K47" s="209"/>
      <c r="L47" s="209"/>
      <c r="M47" s="218"/>
      <c r="N47" s="219">
        <f>SUM(O11:O45)-I45</f>
        <v>0</v>
      </c>
      <c r="O47" s="220"/>
      <c r="P47" s="149"/>
    </row>
    <row r="48" spans="1:16" ht="24" thickBot="1" x14ac:dyDescent="0.4">
      <c r="A48" s="149"/>
      <c r="B48" s="221"/>
      <c r="C48" s="222"/>
      <c r="D48" s="222"/>
      <c r="E48" s="209"/>
      <c r="F48" s="209"/>
      <c r="G48" s="223"/>
      <c r="H48" s="223"/>
      <c r="I48" s="223"/>
      <c r="J48" s="223" t="s">
        <v>56</v>
      </c>
      <c r="K48" s="209"/>
      <c r="L48" s="209"/>
      <c r="M48" s="218"/>
      <c r="N48" s="224"/>
      <c r="O48" s="225"/>
      <c r="P48" s="149"/>
    </row>
    <row r="49" spans="1:16" ht="18.75" hidden="1" customHeight="1" thickTop="1" x14ac:dyDescent="0.35">
      <c r="A49" s="149"/>
      <c r="B49" s="221"/>
      <c r="C49" s="222"/>
      <c r="D49" s="222"/>
      <c r="E49" s="209"/>
      <c r="F49" s="209"/>
      <c r="G49" s="223"/>
      <c r="H49" s="223"/>
      <c r="I49" s="223"/>
      <c r="J49" s="223"/>
      <c r="K49" s="209"/>
      <c r="L49" s="209"/>
      <c r="M49" s="218"/>
      <c r="N49" s="226">
        <f>SUM(L11:L44)*N48</f>
        <v>0</v>
      </c>
      <c r="O49" s="227"/>
      <c r="P49" s="149"/>
    </row>
    <row r="50" spans="1:16" ht="24.75" thickTop="1" thickBot="1" x14ac:dyDescent="0.4">
      <c r="A50" s="149"/>
      <c r="B50" s="228"/>
      <c r="C50" s="229"/>
      <c r="D50" s="229"/>
      <c r="E50" s="230"/>
      <c r="F50" s="230"/>
      <c r="G50" s="231"/>
      <c r="H50" s="231"/>
      <c r="I50" s="231"/>
      <c r="J50" s="231" t="s">
        <v>57</v>
      </c>
      <c r="K50" s="209"/>
      <c r="L50" s="209"/>
      <c r="M50" s="218"/>
      <c r="N50" s="232">
        <f>N47+N49</f>
        <v>0</v>
      </c>
      <c r="O50" s="233"/>
      <c r="P50" s="149"/>
    </row>
    <row r="51" spans="1:16" ht="12.75" customHeight="1" x14ac:dyDescent="0.35">
      <c r="A51" s="149"/>
      <c r="B51" s="234"/>
      <c r="C51" s="234"/>
      <c r="D51" s="234"/>
      <c r="E51" s="234"/>
      <c r="F51" s="234"/>
      <c r="G51" s="234"/>
      <c r="H51" s="234"/>
      <c r="I51" s="234"/>
      <c r="J51" s="234"/>
      <c r="K51" s="234"/>
      <c r="L51" s="234"/>
      <c r="M51" s="234"/>
      <c r="N51" s="235"/>
      <c r="O51" s="235"/>
      <c r="P51" s="149"/>
    </row>
    <row r="52" spans="1:16" ht="4.5" customHeight="1" x14ac:dyDescent="0.35">
      <c r="A52" s="149"/>
      <c r="B52" s="149"/>
      <c r="C52" s="149"/>
      <c r="D52" s="149"/>
      <c r="E52" s="149"/>
      <c r="F52" s="149"/>
      <c r="G52" s="149"/>
      <c r="H52" s="149"/>
      <c r="I52" s="149"/>
      <c r="J52" s="149"/>
      <c r="K52" s="149"/>
      <c r="L52" s="149"/>
      <c r="M52" s="149"/>
      <c r="N52" s="149"/>
      <c r="O52" s="149"/>
      <c r="P52" s="149"/>
    </row>
  </sheetData>
  <mergeCells count="38">
    <mergeCell ref="H3:O4"/>
    <mergeCell ref="A1:P1"/>
    <mergeCell ref="A3:A52"/>
    <mergeCell ref="B52:O52"/>
    <mergeCell ref="P3:P52"/>
    <mergeCell ref="J5:O6"/>
    <mergeCell ref="B46:J46"/>
    <mergeCell ref="G47:J47"/>
    <mergeCell ref="N46:O46"/>
    <mergeCell ref="N47:O47"/>
    <mergeCell ref="F7:I7"/>
    <mergeCell ref="B2:O2"/>
    <mergeCell ref="B51:O51"/>
    <mergeCell ref="H5:I5"/>
    <mergeCell ref="H6:I6"/>
    <mergeCell ref="I45:J45"/>
    <mergeCell ref="D7:E7"/>
    <mergeCell ref="N48:O48"/>
    <mergeCell ref="N50:O50"/>
    <mergeCell ref="N45:O45"/>
    <mergeCell ref="N49:O49"/>
    <mergeCell ref="B45:H45"/>
    <mergeCell ref="F5:G5"/>
    <mergeCell ref="F6:G6"/>
    <mergeCell ref="B47:C47"/>
    <mergeCell ref="D3:G3"/>
    <mergeCell ref="D5:E5"/>
    <mergeCell ref="D6:E6"/>
    <mergeCell ref="D4:G4"/>
    <mergeCell ref="B4:C4"/>
    <mergeCell ref="B5:C5"/>
    <mergeCell ref="B6:C6"/>
    <mergeCell ref="D47:E47"/>
    <mergeCell ref="B7:C7"/>
    <mergeCell ref="B8:C8"/>
    <mergeCell ref="F8:O8"/>
    <mergeCell ref="B9:O9"/>
    <mergeCell ref="D8:E8"/>
  </mergeCells>
  <phoneticPr fontId="28" type="noConversion"/>
  <dataValidations count="4">
    <dataValidation type="list" allowBlank="1" showInputMessage="1" showErrorMessage="1" sqref="D5:E5 D7:E7">
      <formula1>$Q$19:$Q$20</formula1>
    </dataValidation>
    <dataValidation type="decimal" allowBlank="1" showInputMessage="1" showErrorMessage="1" sqref="D6:E6">
      <formula1>0.01</formula1>
      <formula2>10</formula2>
    </dataValidation>
    <dataValidation type="whole" operator="greaterThanOrEqual" allowBlank="1" showInputMessage="1" showErrorMessage="1" sqref="D8:E8 D11:D44 H11:H44 J11:J44">
      <formula1>1</formula1>
    </dataValidation>
    <dataValidation type="decimal" allowBlank="1" showInputMessage="1" showErrorMessage="1" errorTitle="Sales Tax Entry" error="Please enter an appropriate tax percentage (i.e. 6.275, 7.5, 8.75, 9)." sqref="N48:O48">
      <formula1>0.001</formula1>
      <formula2>0.9</formula2>
    </dataValidation>
  </dataValidations>
  <pageMargins left="0.37" right="0.25" top="0.33" bottom="0.27" header="0.3" footer="0.3"/>
  <pageSetup scale="49" fitToHeight="2"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93"/>
  <sheetViews>
    <sheetView showGridLines="0" zoomScale="85" zoomScaleNormal="85" workbookViewId="0">
      <pane ySplit="10" topLeftCell="A11" activePane="bottomLeft" state="frozen"/>
      <selection pane="bottomLeft" activeCell="B11" sqref="B11"/>
    </sheetView>
  </sheetViews>
  <sheetFormatPr defaultRowHeight="16.5" x14ac:dyDescent="0.3"/>
  <cols>
    <col min="1" max="1" width="1.140625" style="5" customWidth="1"/>
    <col min="2" max="2" width="6.7109375" style="3" customWidth="1"/>
    <col min="3" max="3" width="36.42578125" style="3" customWidth="1"/>
    <col min="4" max="4" width="6" style="3" customWidth="1"/>
    <col min="5" max="5" width="11" style="4" customWidth="1"/>
    <col min="6" max="6" width="11" style="4" bestFit="1" customWidth="1"/>
    <col min="7" max="7" width="11.42578125" style="4" customWidth="1"/>
    <col min="8" max="8" width="10" style="6" customWidth="1"/>
    <col min="9" max="9" width="11.42578125" style="6" customWidth="1"/>
    <col min="10" max="10" width="10" style="6" customWidth="1"/>
    <col min="11" max="12" width="9.140625" style="4" hidden="1" customWidth="1"/>
    <col min="13" max="13" width="12.7109375" style="4" hidden="1" customWidth="1"/>
    <col min="14" max="14" width="12.140625" style="4" customWidth="1"/>
    <col min="15" max="15" width="11.7109375" style="4" customWidth="1"/>
    <col min="16" max="16" width="1.140625" style="5" customWidth="1"/>
    <col min="17" max="17" width="11.42578125" style="3" hidden="1" customWidth="1"/>
    <col min="18" max="16384" width="9.140625" style="3"/>
  </cols>
  <sheetData>
    <row r="1" spans="1:19" ht="6" customHeight="1" x14ac:dyDescent="0.3">
      <c r="A1" s="123"/>
      <c r="B1" s="123"/>
      <c r="C1" s="123"/>
      <c r="D1" s="123"/>
      <c r="E1" s="123"/>
      <c r="F1" s="123"/>
      <c r="G1" s="123"/>
      <c r="H1" s="123"/>
      <c r="I1" s="123"/>
      <c r="J1" s="123"/>
      <c r="K1" s="123"/>
      <c r="L1" s="123"/>
      <c r="M1" s="123"/>
      <c r="N1" s="123"/>
      <c r="O1" s="123"/>
      <c r="P1" s="123"/>
    </row>
    <row r="2" spans="1:19" ht="16.5" customHeight="1" x14ac:dyDescent="0.3">
      <c r="A2" s="82"/>
      <c r="B2" s="133" t="s">
        <v>47</v>
      </c>
      <c r="C2" s="133"/>
      <c r="D2" s="133"/>
      <c r="E2" s="133"/>
      <c r="F2" s="133"/>
      <c r="G2" s="133"/>
      <c r="H2" s="133"/>
      <c r="I2" s="133"/>
      <c r="J2" s="133"/>
      <c r="K2" s="133"/>
      <c r="L2" s="133"/>
      <c r="M2" s="133"/>
      <c r="N2" s="133"/>
      <c r="O2" s="133"/>
      <c r="P2" s="82"/>
    </row>
    <row r="3" spans="1:19" ht="16.5" customHeight="1" x14ac:dyDescent="0.3">
      <c r="A3" s="123"/>
      <c r="B3" s="86" t="s">
        <v>26</v>
      </c>
      <c r="C3" s="38"/>
      <c r="D3" s="99"/>
      <c r="E3" s="100"/>
      <c r="F3" s="100"/>
      <c r="G3" s="100"/>
      <c r="H3" s="122"/>
      <c r="I3" s="122"/>
      <c r="J3" s="122"/>
      <c r="K3" s="122"/>
      <c r="L3" s="122"/>
      <c r="M3" s="122"/>
      <c r="N3" s="122"/>
      <c r="O3" s="122"/>
      <c r="P3" s="123"/>
    </row>
    <row r="4" spans="1:19" ht="16.5" customHeight="1" x14ac:dyDescent="0.3">
      <c r="A4" s="123"/>
      <c r="B4" s="106" t="s">
        <v>7</v>
      </c>
      <c r="C4" s="107"/>
      <c r="D4" s="101"/>
      <c r="E4" s="105"/>
      <c r="F4" s="105"/>
      <c r="G4" s="102"/>
      <c r="H4" s="122"/>
      <c r="I4" s="122"/>
      <c r="J4" s="122"/>
      <c r="K4" s="122"/>
      <c r="L4" s="122"/>
      <c r="M4" s="122"/>
      <c r="N4" s="122"/>
      <c r="O4" s="122"/>
      <c r="P4" s="123"/>
    </row>
    <row r="5" spans="1:19" x14ac:dyDescent="0.3">
      <c r="A5" s="123"/>
      <c r="B5" s="106" t="s">
        <v>75</v>
      </c>
      <c r="C5" s="108"/>
      <c r="D5" s="101"/>
      <c r="E5" s="102"/>
      <c r="F5" s="93" t="s">
        <v>14</v>
      </c>
      <c r="G5" s="94"/>
      <c r="H5" s="136">
        <f>'YTD Savings'!E103</f>
        <v>0</v>
      </c>
      <c r="I5" s="136"/>
      <c r="J5" s="124"/>
      <c r="K5" s="124"/>
      <c r="L5" s="124"/>
      <c r="M5" s="124"/>
      <c r="N5" s="124"/>
      <c r="O5" s="124"/>
      <c r="P5" s="123"/>
    </row>
    <row r="6" spans="1:19" x14ac:dyDescent="0.3">
      <c r="A6" s="123"/>
      <c r="B6" s="106" t="s">
        <v>8</v>
      </c>
      <c r="C6" s="108"/>
      <c r="D6" s="103"/>
      <c r="E6" s="104"/>
      <c r="F6" s="95" t="s">
        <v>15</v>
      </c>
      <c r="G6" s="96"/>
      <c r="H6" s="137" t="e">
        <f>'YTD Savings'!F103</f>
        <v>#DIV/0!</v>
      </c>
      <c r="I6" s="137"/>
      <c r="J6" s="124"/>
      <c r="K6" s="124"/>
      <c r="L6" s="124"/>
      <c r="M6" s="124"/>
      <c r="N6" s="124"/>
      <c r="O6" s="124"/>
      <c r="P6" s="123"/>
    </row>
    <row r="7" spans="1:19" x14ac:dyDescent="0.3">
      <c r="A7" s="123"/>
      <c r="B7" s="106" t="s">
        <v>76</v>
      </c>
      <c r="C7" s="108"/>
      <c r="D7" s="103"/>
      <c r="E7" s="104"/>
      <c r="F7" s="131" t="e">
        <f>IF($H$6&lt;0.2,$Q$12,IF($H$6&lt;0.35,$Q$13,IF($H$6&lt;0.5,$Q$14,IF($H$6&lt;0.65,$Q$15,IF($H$6&lt;0.8,$Q$16,$Q$17)))))</f>
        <v>#DIV/0!</v>
      </c>
      <c r="G7" s="132"/>
      <c r="H7" s="132"/>
      <c r="I7" s="132"/>
      <c r="J7" s="87"/>
      <c r="K7" s="87"/>
      <c r="L7" s="87"/>
      <c r="M7" s="87"/>
      <c r="N7" s="87"/>
      <c r="O7" s="85"/>
      <c r="P7" s="123"/>
    </row>
    <row r="8" spans="1:19" x14ac:dyDescent="0.3">
      <c r="A8" s="123"/>
      <c r="B8" s="106" t="s">
        <v>25</v>
      </c>
      <c r="C8" s="106"/>
      <c r="D8" s="105">
        <v>100</v>
      </c>
      <c r="E8" s="102"/>
      <c r="F8" s="109" t="s">
        <v>29</v>
      </c>
      <c r="G8" s="110"/>
      <c r="H8" s="110"/>
      <c r="I8" s="110"/>
      <c r="J8" s="110"/>
      <c r="K8" s="110"/>
      <c r="L8" s="110"/>
      <c r="M8" s="110"/>
      <c r="N8" s="110"/>
      <c r="O8" s="110"/>
      <c r="P8" s="123"/>
    </row>
    <row r="9" spans="1:19" ht="10.5" customHeight="1" thickBot="1" x14ac:dyDescent="0.35">
      <c r="A9" s="123"/>
      <c r="B9" s="111"/>
      <c r="C9" s="111"/>
      <c r="D9" s="111"/>
      <c r="E9" s="111"/>
      <c r="F9" s="111"/>
      <c r="G9" s="111"/>
      <c r="H9" s="111"/>
      <c r="I9" s="111"/>
      <c r="J9" s="111"/>
      <c r="K9" s="111"/>
      <c r="L9" s="111"/>
      <c r="M9" s="111"/>
      <c r="N9" s="111"/>
      <c r="O9" s="111"/>
      <c r="P9" s="123"/>
    </row>
    <row r="10" spans="1:19" s="45" customFormat="1" ht="30.75" thickBot="1" x14ac:dyDescent="0.3">
      <c r="A10" s="123"/>
      <c r="B10" s="39" t="s">
        <v>6</v>
      </c>
      <c r="C10" s="40" t="s">
        <v>0</v>
      </c>
      <c r="D10" s="40" t="s">
        <v>2</v>
      </c>
      <c r="E10" s="41" t="s">
        <v>4</v>
      </c>
      <c r="F10" s="41" t="s">
        <v>1</v>
      </c>
      <c r="G10" s="42" t="s">
        <v>52</v>
      </c>
      <c r="H10" s="43" t="s">
        <v>24</v>
      </c>
      <c r="I10" s="43" t="s">
        <v>53</v>
      </c>
      <c r="J10" s="43" t="s">
        <v>24</v>
      </c>
      <c r="K10" s="41" t="s">
        <v>5</v>
      </c>
      <c r="L10" s="41" t="s">
        <v>58</v>
      </c>
      <c r="M10" s="41"/>
      <c r="N10" s="41" t="s">
        <v>30</v>
      </c>
      <c r="O10" s="44" t="s">
        <v>3</v>
      </c>
      <c r="P10" s="123"/>
    </row>
    <row r="11" spans="1:19" x14ac:dyDescent="0.3">
      <c r="A11" s="123"/>
      <c r="B11" s="25"/>
      <c r="C11" s="53"/>
      <c r="D11" s="26"/>
      <c r="E11" s="27"/>
      <c r="F11" s="27"/>
      <c r="G11" s="27"/>
      <c r="H11" s="35">
        <v>1</v>
      </c>
      <c r="I11" s="36"/>
      <c r="J11" s="35">
        <v>1</v>
      </c>
      <c r="K11" s="27">
        <f t="shared" ref="K11:K74" si="0">E11*D11</f>
        <v>0</v>
      </c>
      <c r="L11" s="72">
        <f>F11*D11</f>
        <v>0</v>
      </c>
      <c r="M11" s="48">
        <f>IF(($D$5="yes")*AND(G11&lt;($D$6+0.01)),G11*2,G11*1)</f>
        <v>0</v>
      </c>
      <c r="N11" s="46">
        <f>IF(($D$7="no")*AND(F11-((M11/H11)+(I11/J11))&lt;0),0,(F11-((M11/H11)+(I11/J11))))</f>
        <v>0</v>
      </c>
      <c r="O11" s="47">
        <f t="shared" ref="O11:O74" si="1">IF((D11/H11)&lt;($D$8+1),(D11*N11),((($D$8*H11)*N11)+(((D11-($D$8*H11))*F11)-(D11-($D$8*H11))*(G11/H11))))</f>
        <v>0</v>
      </c>
      <c r="P11" s="123"/>
    </row>
    <row r="12" spans="1:19" x14ac:dyDescent="0.3">
      <c r="A12" s="123"/>
      <c r="B12" s="28"/>
      <c r="C12" s="54"/>
      <c r="D12" s="29"/>
      <c r="E12" s="30"/>
      <c r="F12" s="30"/>
      <c r="G12" s="30"/>
      <c r="H12" s="31">
        <v>1</v>
      </c>
      <c r="I12" s="36"/>
      <c r="J12" s="35">
        <v>1</v>
      </c>
      <c r="K12" s="27">
        <f t="shared" si="0"/>
        <v>0</v>
      </c>
      <c r="L12" s="72">
        <f t="shared" ref="L12:L75" si="2">F12*D12</f>
        <v>0</v>
      </c>
      <c r="M12" s="48">
        <f t="shared" ref="M12:M75" si="3">IF(($D$5="yes")*AND(G12&lt;($D$6+0.01)),G12*2,G12*1)</f>
        <v>0</v>
      </c>
      <c r="N12" s="46">
        <f t="shared" ref="N12:N75" si="4">IF(($D$7="no")*AND(F12-((M12/H12)+(I12/J12))&lt;0),0,(F12-((M12/H12)+(I12/J12))))</f>
        <v>0</v>
      </c>
      <c r="O12" s="47">
        <f t="shared" si="1"/>
        <v>0</v>
      </c>
      <c r="P12" s="123"/>
      <c r="Q12" s="3" t="s">
        <v>78</v>
      </c>
      <c r="S12" s="7"/>
    </row>
    <row r="13" spans="1:19" x14ac:dyDescent="0.3">
      <c r="A13" s="123"/>
      <c r="B13" s="28"/>
      <c r="C13" s="54"/>
      <c r="D13" s="29"/>
      <c r="E13" s="30"/>
      <c r="F13" s="30"/>
      <c r="G13" s="30"/>
      <c r="H13" s="31">
        <v>1</v>
      </c>
      <c r="I13" s="36"/>
      <c r="J13" s="35">
        <v>1</v>
      </c>
      <c r="K13" s="27">
        <f t="shared" si="0"/>
        <v>0</v>
      </c>
      <c r="L13" s="72">
        <f t="shared" si="2"/>
        <v>0</v>
      </c>
      <c r="M13" s="48">
        <f t="shared" si="3"/>
        <v>0</v>
      </c>
      <c r="N13" s="46">
        <f t="shared" si="4"/>
        <v>0</v>
      </c>
      <c r="O13" s="47">
        <f t="shared" si="1"/>
        <v>0</v>
      </c>
      <c r="P13" s="123"/>
      <c r="Q13" s="3" t="s">
        <v>79</v>
      </c>
    </row>
    <row r="14" spans="1:19" s="5" customFormat="1" x14ac:dyDescent="0.3">
      <c r="A14" s="123"/>
      <c r="B14" s="28"/>
      <c r="C14" s="54"/>
      <c r="D14" s="29"/>
      <c r="E14" s="30"/>
      <c r="F14" s="30"/>
      <c r="G14" s="30"/>
      <c r="H14" s="31">
        <v>1</v>
      </c>
      <c r="I14" s="36"/>
      <c r="J14" s="35">
        <v>1</v>
      </c>
      <c r="K14" s="27">
        <f t="shared" si="0"/>
        <v>0</v>
      </c>
      <c r="L14" s="72">
        <f t="shared" si="2"/>
        <v>0</v>
      </c>
      <c r="M14" s="48">
        <f t="shared" si="3"/>
        <v>0</v>
      </c>
      <c r="N14" s="46">
        <f t="shared" si="4"/>
        <v>0</v>
      </c>
      <c r="O14" s="47">
        <f t="shared" si="1"/>
        <v>0</v>
      </c>
      <c r="P14" s="123"/>
      <c r="Q14" s="5" t="s">
        <v>80</v>
      </c>
      <c r="R14" s="12"/>
      <c r="S14" s="12"/>
    </row>
    <row r="15" spans="1:19" s="5" customFormat="1" x14ac:dyDescent="0.3">
      <c r="A15" s="123"/>
      <c r="B15" s="28"/>
      <c r="C15" s="54"/>
      <c r="D15" s="29"/>
      <c r="E15" s="30"/>
      <c r="F15" s="30"/>
      <c r="G15" s="30"/>
      <c r="H15" s="31">
        <v>1</v>
      </c>
      <c r="I15" s="36"/>
      <c r="J15" s="35">
        <v>1</v>
      </c>
      <c r="K15" s="27">
        <f t="shared" si="0"/>
        <v>0</v>
      </c>
      <c r="L15" s="72">
        <f t="shared" si="2"/>
        <v>0</v>
      </c>
      <c r="M15" s="48">
        <f t="shared" si="3"/>
        <v>0</v>
      </c>
      <c r="N15" s="46">
        <f t="shared" si="4"/>
        <v>0</v>
      </c>
      <c r="O15" s="47">
        <f t="shared" si="1"/>
        <v>0</v>
      </c>
      <c r="P15" s="123"/>
      <c r="Q15" s="5" t="s">
        <v>18</v>
      </c>
      <c r="R15" s="20"/>
    </row>
    <row r="16" spans="1:19" s="5" customFormat="1" x14ac:dyDescent="0.3">
      <c r="A16" s="123"/>
      <c r="B16" s="28"/>
      <c r="C16" s="54"/>
      <c r="D16" s="29"/>
      <c r="E16" s="30"/>
      <c r="F16" s="30"/>
      <c r="G16" s="30"/>
      <c r="H16" s="31">
        <v>1</v>
      </c>
      <c r="I16" s="36"/>
      <c r="J16" s="35">
        <v>1</v>
      </c>
      <c r="K16" s="27">
        <f t="shared" si="0"/>
        <v>0</v>
      </c>
      <c r="L16" s="72">
        <f t="shared" si="2"/>
        <v>0</v>
      </c>
      <c r="M16" s="48">
        <f t="shared" si="3"/>
        <v>0</v>
      </c>
      <c r="N16" s="46">
        <f t="shared" si="4"/>
        <v>0</v>
      </c>
      <c r="O16" s="47">
        <f t="shared" si="1"/>
        <v>0</v>
      </c>
      <c r="P16" s="123"/>
      <c r="Q16" s="5" t="s">
        <v>19</v>
      </c>
      <c r="R16" s="19"/>
    </row>
    <row r="17" spans="1:17" s="5" customFormat="1" x14ac:dyDescent="0.3">
      <c r="A17" s="123"/>
      <c r="B17" s="28"/>
      <c r="C17" s="54"/>
      <c r="D17" s="29"/>
      <c r="E17" s="30"/>
      <c r="F17" s="30"/>
      <c r="G17" s="30"/>
      <c r="H17" s="31">
        <v>1</v>
      </c>
      <c r="I17" s="36"/>
      <c r="J17" s="35">
        <v>1</v>
      </c>
      <c r="K17" s="27">
        <f t="shared" si="0"/>
        <v>0</v>
      </c>
      <c r="L17" s="72">
        <f t="shared" si="2"/>
        <v>0</v>
      </c>
      <c r="M17" s="48">
        <f t="shared" si="3"/>
        <v>0</v>
      </c>
      <c r="N17" s="46">
        <f t="shared" si="4"/>
        <v>0</v>
      </c>
      <c r="O17" s="47">
        <f t="shared" si="1"/>
        <v>0</v>
      </c>
      <c r="P17" s="123"/>
      <c r="Q17" s="5" t="s">
        <v>20</v>
      </c>
    </row>
    <row r="18" spans="1:17" s="5" customFormat="1" x14ac:dyDescent="0.3">
      <c r="A18" s="123"/>
      <c r="B18" s="28"/>
      <c r="C18" s="54"/>
      <c r="D18" s="29"/>
      <c r="E18" s="30"/>
      <c r="F18" s="30"/>
      <c r="G18" s="30"/>
      <c r="H18" s="31">
        <v>1</v>
      </c>
      <c r="I18" s="36"/>
      <c r="J18" s="35">
        <v>1</v>
      </c>
      <c r="K18" s="27">
        <f t="shared" si="0"/>
        <v>0</v>
      </c>
      <c r="L18" s="72">
        <f t="shared" si="2"/>
        <v>0</v>
      </c>
      <c r="M18" s="48">
        <f t="shared" si="3"/>
        <v>0</v>
      </c>
      <c r="N18" s="46">
        <f t="shared" si="4"/>
        <v>0</v>
      </c>
      <c r="O18" s="47">
        <f t="shared" si="1"/>
        <v>0</v>
      </c>
      <c r="P18" s="123"/>
    </row>
    <row r="19" spans="1:17" s="5" customFormat="1" x14ac:dyDescent="0.3">
      <c r="A19" s="123"/>
      <c r="B19" s="28"/>
      <c r="C19" s="54"/>
      <c r="D19" s="29"/>
      <c r="E19" s="30"/>
      <c r="F19" s="30"/>
      <c r="G19" s="30"/>
      <c r="H19" s="31">
        <v>1</v>
      </c>
      <c r="I19" s="36"/>
      <c r="J19" s="35">
        <v>1</v>
      </c>
      <c r="K19" s="27">
        <f t="shared" si="0"/>
        <v>0</v>
      </c>
      <c r="L19" s="72">
        <f t="shared" si="2"/>
        <v>0</v>
      </c>
      <c r="M19" s="48">
        <f t="shared" si="3"/>
        <v>0</v>
      </c>
      <c r="N19" s="46">
        <f t="shared" si="4"/>
        <v>0</v>
      </c>
      <c r="O19" s="47">
        <f t="shared" si="1"/>
        <v>0</v>
      </c>
      <c r="P19" s="123"/>
      <c r="Q19" s="5" t="s">
        <v>50</v>
      </c>
    </row>
    <row r="20" spans="1:17" s="5" customFormat="1" x14ac:dyDescent="0.3">
      <c r="A20" s="123"/>
      <c r="B20" s="28"/>
      <c r="C20" s="54"/>
      <c r="D20" s="29"/>
      <c r="E20" s="30"/>
      <c r="F20" s="30"/>
      <c r="G20" s="30"/>
      <c r="H20" s="31">
        <v>1</v>
      </c>
      <c r="I20" s="36"/>
      <c r="J20" s="35">
        <v>1</v>
      </c>
      <c r="K20" s="27">
        <f t="shared" si="0"/>
        <v>0</v>
      </c>
      <c r="L20" s="72">
        <f t="shared" si="2"/>
        <v>0</v>
      </c>
      <c r="M20" s="48">
        <f t="shared" si="3"/>
        <v>0</v>
      </c>
      <c r="N20" s="46">
        <f t="shared" si="4"/>
        <v>0</v>
      </c>
      <c r="O20" s="47">
        <f t="shared" si="1"/>
        <v>0</v>
      </c>
      <c r="P20" s="123"/>
      <c r="Q20" s="5" t="s">
        <v>51</v>
      </c>
    </row>
    <row r="21" spans="1:17" s="5" customFormat="1" x14ac:dyDescent="0.3">
      <c r="A21" s="123"/>
      <c r="B21" s="28"/>
      <c r="C21" s="54"/>
      <c r="D21" s="29"/>
      <c r="E21" s="30"/>
      <c r="F21" s="30"/>
      <c r="G21" s="30"/>
      <c r="H21" s="31">
        <v>1</v>
      </c>
      <c r="I21" s="36"/>
      <c r="J21" s="35">
        <v>1</v>
      </c>
      <c r="K21" s="27">
        <f t="shared" si="0"/>
        <v>0</v>
      </c>
      <c r="L21" s="72">
        <f t="shared" si="2"/>
        <v>0</v>
      </c>
      <c r="M21" s="48">
        <f t="shared" si="3"/>
        <v>0</v>
      </c>
      <c r="N21" s="46">
        <f t="shared" si="4"/>
        <v>0</v>
      </c>
      <c r="O21" s="47">
        <f t="shared" si="1"/>
        <v>0</v>
      </c>
      <c r="P21" s="123"/>
    </row>
    <row r="22" spans="1:17" x14ac:dyDescent="0.3">
      <c r="A22" s="123"/>
      <c r="B22" s="28"/>
      <c r="C22" s="54"/>
      <c r="D22" s="29"/>
      <c r="E22" s="30"/>
      <c r="F22" s="30"/>
      <c r="G22" s="30"/>
      <c r="H22" s="31">
        <v>1</v>
      </c>
      <c r="I22" s="36"/>
      <c r="J22" s="35">
        <v>1</v>
      </c>
      <c r="K22" s="27">
        <f t="shared" si="0"/>
        <v>0</v>
      </c>
      <c r="L22" s="72">
        <f t="shared" si="2"/>
        <v>0</v>
      </c>
      <c r="M22" s="48">
        <f t="shared" si="3"/>
        <v>0</v>
      </c>
      <c r="N22" s="46">
        <f t="shared" si="4"/>
        <v>0</v>
      </c>
      <c r="O22" s="47">
        <f t="shared" si="1"/>
        <v>0</v>
      </c>
      <c r="P22" s="123"/>
    </row>
    <row r="23" spans="1:17" s="5" customFormat="1" x14ac:dyDescent="0.3">
      <c r="A23" s="123"/>
      <c r="B23" s="28"/>
      <c r="C23" s="54"/>
      <c r="D23" s="29"/>
      <c r="E23" s="30"/>
      <c r="F23" s="30"/>
      <c r="G23" s="30"/>
      <c r="H23" s="31">
        <v>1</v>
      </c>
      <c r="I23" s="36"/>
      <c r="J23" s="35">
        <v>1</v>
      </c>
      <c r="K23" s="27">
        <f t="shared" si="0"/>
        <v>0</v>
      </c>
      <c r="L23" s="72">
        <f t="shared" si="2"/>
        <v>0</v>
      </c>
      <c r="M23" s="48">
        <f t="shared" si="3"/>
        <v>0</v>
      </c>
      <c r="N23" s="46">
        <f t="shared" si="4"/>
        <v>0</v>
      </c>
      <c r="O23" s="47">
        <f t="shared" si="1"/>
        <v>0</v>
      </c>
      <c r="P23" s="123"/>
    </row>
    <row r="24" spans="1:17" s="5" customFormat="1" x14ac:dyDescent="0.3">
      <c r="A24" s="123"/>
      <c r="B24" s="28"/>
      <c r="C24" s="54"/>
      <c r="D24" s="29"/>
      <c r="E24" s="30"/>
      <c r="F24" s="30"/>
      <c r="G24" s="30"/>
      <c r="H24" s="31">
        <v>1</v>
      </c>
      <c r="I24" s="36"/>
      <c r="J24" s="35">
        <v>1</v>
      </c>
      <c r="K24" s="27">
        <f t="shared" si="0"/>
        <v>0</v>
      </c>
      <c r="L24" s="72">
        <f t="shared" si="2"/>
        <v>0</v>
      </c>
      <c r="M24" s="48">
        <f t="shared" si="3"/>
        <v>0</v>
      </c>
      <c r="N24" s="46">
        <f t="shared" si="4"/>
        <v>0</v>
      </c>
      <c r="O24" s="47">
        <f t="shared" si="1"/>
        <v>0</v>
      </c>
      <c r="P24" s="123"/>
    </row>
    <row r="25" spans="1:17" s="5" customFormat="1" x14ac:dyDescent="0.3">
      <c r="A25" s="123"/>
      <c r="B25" s="28"/>
      <c r="C25" s="55"/>
      <c r="D25" s="32"/>
      <c r="E25" s="33"/>
      <c r="F25" s="33"/>
      <c r="G25" s="33"/>
      <c r="H25" s="34">
        <v>1</v>
      </c>
      <c r="I25" s="37"/>
      <c r="J25" s="35">
        <v>1</v>
      </c>
      <c r="K25" s="27">
        <f t="shared" si="0"/>
        <v>0</v>
      </c>
      <c r="L25" s="72">
        <f t="shared" si="2"/>
        <v>0</v>
      </c>
      <c r="M25" s="48">
        <f t="shared" si="3"/>
        <v>0</v>
      </c>
      <c r="N25" s="46">
        <f t="shared" si="4"/>
        <v>0</v>
      </c>
      <c r="O25" s="47">
        <f t="shared" si="1"/>
        <v>0</v>
      </c>
      <c r="P25" s="123"/>
    </row>
    <row r="26" spans="1:17" s="5" customFormat="1" x14ac:dyDescent="0.3">
      <c r="A26" s="123"/>
      <c r="B26" s="28"/>
      <c r="C26" s="54"/>
      <c r="D26" s="29"/>
      <c r="E26" s="30"/>
      <c r="F26" s="30"/>
      <c r="G26" s="30"/>
      <c r="H26" s="31">
        <v>1</v>
      </c>
      <c r="I26" s="36"/>
      <c r="J26" s="35">
        <v>1</v>
      </c>
      <c r="K26" s="27">
        <f t="shared" si="0"/>
        <v>0</v>
      </c>
      <c r="L26" s="72">
        <f t="shared" si="2"/>
        <v>0</v>
      </c>
      <c r="M26" s="48">
        <f t="shared" si="3"/>
        <v>0</v>
      </c>
      <c r="N26" s="46">
        <f t="shared" si="4"/>
        <v>0</v>
      </c>
      <c r="O26" s="47">
        <f t="shared" si="1"/>
        <v>0</v>
      </c>
      <c r="P26" s="123"/>
    </row>
    <row r="27" spans="1:17" s="5" customFormat="1" x14ac:dyDescent="0.3">
      <c r="A27" s="123"/>
      <c r="B27" s="28"/>
      <c r="C27" s="54"/>
      <c r="D27" s="29"/>
      <c r="E27" s="30"/>
      <c r="F27" s="30"/>
      <c r="G27" s="30"/>
      <c r="H27" s="31">
        <v>1</v>
      </c>
      <c r="I27" s="36"/>
      <c r="J27" s="35">
        <v>1</v>
      </c>
      <c r="K27" s="27">
        <f t="shared" si="0"/>
        <v>0</v>
      </c>
      <c r="L27" s="72">
        <f t="shared" si="2"/>
        <v>0</v>
      </c>
      <c r="M27" s="48">
        <f t="shared" si="3"/>
        <v>0</v>
      </c>
      <c r="N27" s="46">
        <f t="shared" si="4"/>
        <v>0</v>
      </c>
      <c r="O27" s="47">
        <f t="shared" si="1"/>
        <v>0</v>
      </c>
      <c r="P27" s="123"/>
    </row>
    <row r="28" spans="1:17" x14ac:dyDescent="0.3">
      <c r="A28" s="123"/>
      <c r="B28" s="28"/>
      <c r="C28" s="54"/>
      <c r="D28" s="29"/>
      <c r="E28" s="30"/>
      <c r="F28" s="30"/>
      <c r="G28" s="30"/>
      <c r="H28" s="31">
        <v>1</v>
      </c>
      <c r="I28" s="36"/>
      <c r="J28" s="35">
        <v>1</v>
      </c>
      <c r="K28" s="27">
        <f t="shared" si="0"/>
        <v>0</v>
      </c>
      <c r="L28" s="72">
        <f t="shared" si="2"/>
        <v>0</v>
      </c>
      <c r="M28" s="48">
        <f t="shared" si="3"/>
        <v>0</v>
      </c>
      <c r="N28" s="46">
        <f t="shared" si="4"/>
        <v>0</v>
      </c>
      <c r="O28" s="47">
        <f t="shared" si="1"/>
        <v>0</v>
      </c>
      <c r="P28" s="123"/>
    </row>
    <row r="29" spans="1:17" x14ac:dyDescent="0.3">
      <c r="A29" s="123"/>
      <c r="B29" s="28"/>
      <c r="C29" s="54"/>
      <c r="D29" s="29"/>
      <c r="E29" s="30"/>
      <c r="F29" s="30"/>
      <c r="G29" s="30"/>
      <c r="H29" s="31">
        <v>1</v>
      </c>
      <c r="I29" s="36"/>
      <c r="J29" s="35">
        <v>1</v>
      </c>
      <c r="K29" s="27">
        <f t="shared" si="0"/>
        <v>0</v>
      </c>
      <c r="L29" s="72">
        <f t="shared" si="2"/>
        <v>0</v>
      </c>
      <c r="M29" s="48">
        <f t="shared" si="3"/>
        <v>0</v>
      </c>
      <c r="N29" s="46">
        <f t="shared" si="4"/>
        <v>0</v>
      </c>
      <c r="O29" s="47">
        <f t="shared" si="1"/>
        <v>0</v>
      </c>
      <c r="P29" s="123"/>
    </row>
    <row r="30" spans="1:17" x14ac:dyDescent="0.3">
      <c r="A30" s="123"/>
      <c r="B30" s="28"/>
      <c r="C30" s="54"/>
      <c r="D30" s="29"/>
      <c r="E30" s="30"/>
      <c r="F30" s="30"/>
      <c r="G30" s="30"/>
      <c r="H30" s="31">
        <v>1</v>
      </c>
      <c r="I30" s="36"/>
      <c r="J30" s="35">
        <v>1</v>
      </c>
      <c r="K30" s="27">
        <f t="shared" si="0"/>
        <v>0</v>
      </c>
      <c r="L30" s="72">
        <f t="shared" si="2"/>
        <v>0</v>
      </c>
      <c r="M30" s="48">
        <f t="shared" si="3"/>
        <v>0</v>
      </c>
      <c r="N30" s="46">
        <f t="shared" si="4"/>
        <v>0</v>
      </c>
      <c r="O30" s="47">
        <f t="shared" si="1"/>
        <v>0</v>
      </c>
      <c r="P30" s="123"/>
    </row>
    <row r="31" spans="1:17" x14ac:dyDescent="0.3">
      <c r="A31" s="123"/>
      <c r="B31" s="28"/>
      <c r="C31" s="54"/>
      <c r="D31" s="29"/>
      <c r="E31" s="30"/>
      <c r="F31" s="30"/>
      <c r="G31" s="30"/>
      <c r="H31" s="31">
        <v>1</v>
      </c>
      <c r="I31" s="36"/>
      <c r="J31" s="35">
        <v>1</v>
      </c>
      <c r="K31" s="27">
        <f t="shared" si="0"/>
        <v>0</v>
      </c>
      <c r="L31" s="72">
        <f t="shared" si="2"/>
        <v>0</v>
      </c>
      <c r="M31" s="48">
        <f t="shared" si="3"/>
        <v>0</v>
      </c>
      <c r="N31" s="46">
        <f t="shared" si="4"/>
        <v>0</v>
      </c>
      <c r="O31" s="47">
        <f t="shared" si="1"/>
        <v>0</v>
      </c>
      <c r="P31" s="123"/>
    </row>
    <row r="32" spans="1:17" x14ac:dyDescent="0.3">
      <c r="A32" s="123"/>
      <c r="B32" s="28"/>
      <c r="C32" s="54"/>
      <c r="D32" s="29"/>
      <c r="E32" s="30"/>
      <c r="F32" s="30"/>
      <c r="G32" s="30"/>
      <c r="H32" s="31">
        <v>1</v>
      </c>
      <c r="I32" s="36"/>
      <c r="J32" s="35">
        <v>1</v>
      </c>
      <c r="K32" s="27">
        <f t="shared" si="0"/>
        <v>0</v>
      </c>
      <c r="L32" s="72">
        <f t="shared" si="2"/>
        <v>0</v>
      </c>
      <c r="M32" s="48">
        <f t="shared" si="3"/>
        <v>0</v>
      </c>
      <c r="N32" s="46">
        <f t="shared" si="4"/>
        <v>0</v>
      </c>
      <c r="O32" s="47">
        <f t="shared" si="1"/>
        <v>0</v>
      </c>
      <c r="P32" s="123"/>
    </row>
    <row r="33" spans="1:16" x14ac:dyDescent="0.3">
      <c r="A33" s="123"/>
      <c r="B33" s="28"/>
      <c r="C33" s="54"/>
      <c r="D33" s="29"/>
      <c r="E33" s="30"/>
      <c r="F33" s="30"/>
      <c r="G33" s="30"/>
      <c r="H33" s="31">
        <v>1</v>
      </c>
      <c r="I33" s="36"/>
      <c r="J33" s="35">
        <v>1</v>
      </c>
      <c r="K33" s="27">
        <f t="shared" si="0"/>
        <v>0</v>
      </c>
      <c r="L33" s="72">
        <f t="shared" si="2"/>
        <v>0</v>
      </c>
      <c r="M33" s="48">
        <f t="shared" si="3"/>
        <v>0</v>
      </c>
      <c r="N33" s="46">
        <f t="shared" si="4"/>
        <v>0</v>
      </c>
      <c r="O33" s="47">
        <f t="shared" si="1"/>
        <v>0</v>
      </c>
      <c r="P33" s="123"/>
    </row>
    <row r="34" spans="1:16" x14ac:dyDescent="0.3">
      <c r="A34" s="123"/>
      <c r="B34" s="28"/>
      <c r="C34" s="54"/>
      <c r="D34" s="29"/>
      <c r="E34" s="30"/>
      <c r="F34" s="30"/>
      <c r="G34" s="30"/>
      <c r="H34" s="31">
        <v>1</v>
      </c>
      <c r="I34" s="36"/>
      <c r="J34" s="35">
        <v>1</v>
      </c>
      <c r="K34" s="27">
        <f t="shared" si="0"/>
        <v>0</v>
      </c>
      <c r="L34" s="72">
        <f t="shared" si="2"/>
        <v>0</v>
      </c>
      <c r="M34" s="48">
        <f t="shared" si="3"/>
        <v>0</v>
      </c>
      <c r="N34" s="46">
        <f t="shared" si="4"/>
        <v>0</v>
      </c>
      <c r="O34" s="47">
        <f t="shared" si="1"/>
        <v>0</v>
      </c>
      <c r="P34" s="123"/>
    </row>
    <row r="35" spans="1:16" x14ac:dyDescent="0.3">
      <c r="A35" s="123"/>
      <c r="B35" s="28"/>
      <c r="C35" s="54"/>
      <c r="D35" s="29"/>
      <c r="E35" s="30"/>
      <c r="F35" s="30"/>
      <c r="G35" s="30"/>
      <c r="H35" s="31">
        <v>1</v>
      </c>
      <c r="I35" s="36"/>
      <c r="J35" s="35">
        <v>1</v>
      </c>
      <c r="K35" s="27">
        <f t="shared" si="0"/>
        <v>0</v>
      </c>
      <c r="L35" s="72">
        <f t="shared" si="2"/>
        <v>0</v>
      </c>
      <c r="M35" s="48">
        <f t="shared" si="3"/>
        <v>0</v>
      </c>
      <c r="N35" s="46">
        <f t="shared" si="4"/>
        <v>0</v>
      </c>
      <c r="O35" s="47">
        <f t="shared" si="1"/>
        <v>0</v>
      </c>
      <c r="P35" s="123"/>
    </row>
    <row r="36" spans="1:16" x14ac:dyDescent="0.3">
      <c r="A36" s="123"/>
      <c r="B36" s="28"/>
      <c r="C36" s="54"/>
      <c r="D36" s="29"/>
      <c r="E36" s="30"/>
      <c r="F36" s="30"/>
      <c r="G36" s="30"/>
      <c r="H36" s="31">
        <v>1</v>
      </c>
      <c r="I36" s="36"/>
      <c r="J36" s="35">
        <v>1</v>
      </c>
      <c r="K36" s="27">
        <f t="shared" si="0"/>
        <v>0</v>
      </c>
      <c r="L36" s="72">
        <f t="shared" si="2"/>
        <v>0</v>
      </c>
      <c r="M36" s="48">
        <f t="shared" si="3"/>
        <v>0</v>
      </c>
      <c r="N36" s="46">
        <f t="shared" si="4"/>
        <v>0</v>
      </c>
      <c r="O36" s="47">
        <f t="shared" si="1"/>
        <v>0</v>
      </c>
      <c r="P36" s="123"/>
    </row>
    <row r="37" spans="1:16" x14ac:dyDescent="0.3">
      <c r="A37" s="123"/>
      <c r="B37" s="28"/>
      <c r="C37" s="54"/>
      <c r="D37" s="29"/>
      <c r="E37" s="30"/>
      <c r="F37" s="30"/>
      <c r="G37" s="30"/>
      <c r="H37" s="31">
        <v>1</v>
      </c>
      <c r="I37" s="36"/>
      <c r="J37" s="35">
        <v>1</v>
      </c>
      <c r="K37" s="27">
        <f t="shared" si="0"/>
        <v>0</v>
      </c>
      <c r="L37" s="72">
        <f t="shared" si="2"/>
        <v>0</v>
      </c>
      <c r="M37" s="48">
        <f t="shared" si="3"/>
        <v>0</v>
      </c>
      <c r="N37" s="46">
        <f t="shared" si="4"/>
        <v>0</v>
      </c>
      <c r="O37" s="47">
        <f t="shared" si="1"/>
        <v>0</v>
      </c>
      <c r="P37" s="123"/>
    </row>
    <row r="38" spans="1:16" x14ac:dyDescent="0.3">
      <c r="A38" s="123"/>
      <c r="B38" s="28"/>
      <c r="C38" s="54"/>
      <c r="D38" s="29"/>
      <c r="E38" s="30"/>
      <c r="F38" s="30"/>
      <c r="G38" s="30"/>
      <c r="H38" s="31">
        <v>1</v>
      </c>
      <c r="I38" s="36"/>
      <c r="J38" s="35">
        <v>1</v>
      </c>
      <c r="K38" s="27">
        <f t="shared" si="0"/>
        <v>0</v>
      </c>
      <c r="L38" s="72">
        <f t="shared" si="2"/>
        <v>0</v>
      </c>
      <c r="M38" s="48">
        <f t="shared" si="3"/>
        <v>0</v>
      </c>
      <c r="N38" s="46">
        <f t="shared" si="4"/>
        <v>0</v>
      </c>
      <c r="O38" s="47">
        <f t="shared" si="1"/>
        <v>0</v>
      </c>
      <c r="P38" s="123"/>
    </row>
    <row r="39" spans="1:16" x14ac:dyDescent="0.3">
      <c r="A39" s="123"/>
      <c r="B39" s="28"/>
      <c r="C39" s="54"/>
      <c r="D39" s="29"/>
      <c r="E39" s="30"/>
      <c r="F39" s="30"/>
      <c r="G39" s="30"/>
      <c r="H39" s="31">
        <v>1</v>
      </c>
      <c r="I39" s="36"/>
      <c r="J39" s="35">
        <v>1</v>
      </c>
      <c r="K39" s="27">
        <f t="shared" si="0"/>
        <v>0</v>
      </c>
      <c r="L39" s="72">
        <f t="shared" si="2"/>
        <v>0</v>
      </c>
      <c r="M39" s="48">
        <f t="shared" si="3"/>
        <v>0</v>
      </c>
      <c r="N39" s="46">
        <f t="shared" si="4"/>
        <v>0</v>
      </c>
      <c r="O39" s="47">
        <f t="shared" si="1"/>
        <v>0</v>
      </c>
      <c r="P39" s="123"/>
    </row>
    <row r="40" spans="1:16" x14ac:dyDescent="0.3">
      <c r="A40" s="123"/>
      <c r="B40" s="28"/>
      <c r="C40" s="54"/>
      <c r="D40" s="29"/>
      <c r="E40" s="30"/>
      <c r="F40" s="30"/>
      <c r="G40" s="30"/>
      <c r="H40" s="31">
        <v>1</v>
      </c>
      <c r="I40" s="36"/>
      <c r="J40" s="35">
        <v>1</v>
      </c>
      <c r="K40" s="27">
        <f t="shared" si="0"/>
        <v>0</v>
      </c>
      <c r="L40" s="72">
        <f t="shared" si="2"/>
        <v>0</v>
      </c>
      <c r="M40" s="48">
        <f t="shared" si="3"/>
        <v>0</v>
      </c>
      <c r="N40" s="46">
        <f t="shared" si="4"/>
        <v>0</v>
      </c>
      <c r="O40" s="47">
        <f t="shared" si="1"/>
        <v>0</v>
      </c>
      <c r="P40" s="123"/>
    </row>
    <row r="41" spans="1:16" x14ac:dyDescent="0.3">
      <c r="A41" s="123"/>
      <c r="B41" s="28"/>
      <c r="C41" s="54"/>
      <c r="D41" s="29"/>
      <c r="E41" s="30"/>
      <c r="F41" s="30"/>
      <c r="G41" s="30"/>
      <c r="H41" s="31">
        <v>1</v>
      </c>
      <c r="I41" s="36"/>
      <c r="J41" s="35">
        <v>1</v>
      </c>
      <c r="K41" s="27">
        <f t="shared" si="0"/>
        <v>0</v>
      </c>
      <c r="L41" s="72">
        <f t="shared" si="2"/>
        <v>0</v>
      </c>
      <c r="M41" s="48">
        <f t="shared" si="3"/>
        <v>0</v>
      </c>
      <c r="N41" s="46">
        <f t="shared" si="4"/>
        <v>0</v>
      </c>
      <c r="O41" s="47">
        <f t="shared" si="1"/>
        <v>0</v>
      </c>
      <c r="P41" s="123"/>
    </row>
    <row r="42" spans="1:16" x14ac:dyDescent="0.3">
      <c r="A42" s="123"/>
      <c r="B42" s="28"/>
      <c r="C42" s="54"/>
      <c r="D42" s="29"/>
      <c r="E42" s="30"/>
      <c r="F42" s="30"/>
      <c r="G42" s="30"/>
      <c r="H42" s="31">
        <v>1</v>
      </c>
      <c r="I42" s="36"/>
      <c r="J42" s="35">
        <v>1</v>
      </c>
      <c r="K42" s="27">
        <f t="shared" si="0"/>
        <v>0</v>
      </c>
      <c r="L42" s="72">
        <f t="shared" si="2"/>
        <v>0</v>
      </c>
      <c r="M42" s="48">
        <f t="shared" si="3"/>
        <v>0</v>
      </c>
      <c r="N42" s="46">
        <f t="shared" si="4"/>
        <v>0</v>
      </c>
      <c r="O42" s="47">
        <f t="shared" si="1"/>
        <v>0</v>
      </c>
      <c r="P42" s="123"/>
    </row>
    <row r="43" spans="1:16" x14ac:dyDescent="0.3">
      <c r="A43" s="123"/>
      <c r="B43" s="28"/>
      <c r="C43" s="54"/>
      <c r="D43" s="29"/>
      <c r="E43" s="30"/>
      <c r="F43" s="30"/>
      <c r="G43" s="30"/>
      <c r="H43" s="31">
        <v>1</v>
      </c>
      <c r="I43" s="36"/>
      <c r="J43" s="35">
        <v>1</v>
      </c>
      <c r="K43" s="27">
        <f t="shared" si="0"/>
        <v>0</v>
      </c>
      <c r="L43" s="72">
        <f t="shared" si="2"/>
        <v>0</v>
      </c>
      <c r="M43" s="48">
        <f t="shared" si="3"/>
        <v>0</v>
      </c>
      <c r="N43" s="46">
        <f t="shared" si="4"/>
        <v>0</v>
      </c>
      <c r="O43" s="47">
        <f t="shared" si="1"/>
        <v>0</v>
      </c>
      <c r="P43" s="123"/>
    </row>
    <row r="44" spans="1:16" x14ac:dyDescent="0.3">
      <c r="A44" s="123"/>
      <c r="B44" s="28"/>
      <c r="C44" s="54"/>
      <c r="D44" s="29"/>
      <c r="E44" s="30"/>
      <c r="F44" s="30"/>
      <c r="G44" s="30"/>
      <c r="H44" s="31">
        <v>1</v>
      </c>
      <c r="I44" s="36"/>
      <c r="J44" s="35">
        <v>1</v>
      </c>
      <c r="K44" s="27">
        <f t="shared" si="0"/>
        <v>0</v>
      </c>
      <c r="L44" s="72">
        <f t="shared" si="2"/>
        <v>0</v>
      </c>
      <c r="M44" s="48">
        <f t="shared" si="3"/>
        <v>0</v>
      </c>
      <c r="N44" s="46">
        <f t="shared" si="4"/>
        <v>0</v>
      </c>
      <c r="O44" s="47">
        <f t="shared" si="1"/>
        <v>0</v>
      </c>
      <c r="P44" s="123"/>
    </row>
    <row r="45" spans="1:16" x14ac:dyDescent="0.3">
      <c r="A45" s="123"/>
      <c r="B45" s="28"/>
      <c r="C45" s="54"/>
      <c r="D45" s="29"/>
      <c r="E45" s="30"/>
      <c r="F45" s="30"/>
      <c r="G45" s="30"/>
      <c r="H45" s="31">
        <v>1</v>
      </c>
      <c r="I45" s="36"/>
      <c r="J45" s="35">
        <v>1</v>
      </c>
      <c r="K45" s="27">
        <f t="shared" si="0"/>
        <v>0</v>
      </c>
      <c r="L45" s="72">
        <f t="shared" si="2"/>
        <v>0</v>
      </c>
      <c r="M45" s="48">
        <f t="shared" si="3"/>
        <v>0</v>
      </c>
      <c r="N45" s="46">
        <f t="shared" si="4"/>
        <v>0</v>
      </c>
      <c r="O45" s="47">
        <f t="shared" si="1"/>
        <v>0</v>
      </c>
      <c r="P45" s="123"/>
    </row>
    <row r="46" spans="1:16" x14ac:dyDescent="0.3">
      <c r="A46" s="123"/>
      <c r="B46" s="28"/>
      <c r="C46" s="54"/>
      <c r="D46" s="29"/>
      <c r="E46" s="30"/>
      <c r="F46" s="30"/>
      <c r="G46" s="30"/>
      <c r="H46" s="31">
        <v>1</v>
      </c>
      <c r="I46" s="36"/>
      <c r="J46" s="35">
        <v>1</v>
      </c>
      <c r="K46" s="27">
        <f t="shared" si="0"/>
        <v>0</v>
      </c>
      <c r="L46" s="72">
        <f t="shared" si="2"/>
        <v>0</v>
      </c>
      <c r="M46" s="48">
        <f t="shared" si="3"/>
        <v>0</v>
      </c>
      <c r="N46" s="46">
        <f t="shared" si="4"/>
        <v>0</v>
      </c>
      <c r="O46" s="47">
        <f t="shared" si="1"/>
        <v>0</v>
      </c>
      <c r="P46" s="123"/>
    </row>
    <row r="47" spans="1:16" x14ac:dyDescent="0.3">
      <c r="A47" s="123"/>
      <c r="B47" s="28"/>
      <c r="C47" s="54"/>
      <c r="D47" s="29"/>
      <c r="E47" s="30"/>
      <c r="F47" s="30"/>
      <c r="G47" s="30"/>
      <c r="H47" s="31">
        <v>1</v>
      </c>
      <c r="I47" s="36"/>
      <c r="J47" s="35">
        <v>1</v>
      </c>
      <c r="K47" s="27">
        <f t="shared" si="0"/>
        <v>0</v>
      </c>
      <c r="L47" s="72">
        <f t="shared" si="2"/>
        <v>0</v>
      </c>
      <c r="M47" s="48">
        <f t="shared" si="3"/>
        <v>0</v>
      </c>
      <c r="N47" s="46">
        <f t="shared" si="4"/>
        <v>0</v>
      </c>
      <c r="O47" s="47">
        <f t="shared" si="1"/>
        <v>0</v>
      </c>
      <c r="P47" s="123"/>
    </row>
    <row r="48" spans="1:16" x14ac:dyDescent="0.3">
      <c r="A48" s="123"/>
      <c r="B48" s="28"/>
      <c r="C48" s="54"/>
      <c r="D48" s="29"/>
      <c r="E48" s="30"/>
      <c r="F48" s="30"/>
      <c r="G48" s="30"/>
      <c r="H48" s="31">
        <v>1</v>
      </c>
      <c r="I48" s="36"/>
      <c r="J48" s="35">
        <v>1</v>
      </c>
      <c r="K48" s="27">
        <f t="shared" si="0"/>
        <v>0</v>
      </c>
      <c r="L48" s="72">
        <f t="shared" si="2"/>
        <v>0</v>
      </c>
      <c r="M48" s="48">
        <f t="shared" si="3"/>
        <v>0</v>
      </c>
      <c r="N48" s="46">
        <f t="shared" si="4"/>
        <v>0</v>
      </c>
      <c r="O48" s="47">
        <f t="shared" si="1"/>
        <v>0</v>
      </c>
      <c r="P48" s="123"/>
    </row>
    <row r="49" spans="1:16" x14ac:dyDescent="0.3">
      <c r="A49" s="123"/>
      <c r="B49" s="28"/>
      <c r="C49" s="54"/>
      <c r="D49" s="29"/>
      <c r="E49" s="30"/>
      <c r="F49" s="30"/>
      <c r="G49" s="30"/>
      <c r="H49" s="31">
        <v>1</v>
      </c>
      <c r="I49" s="36"/>
      <c r="J49" s="35">
        <v>1</v>
      </c>
      <c r="K49" s="27">
        <f t="shared" si="0"/>
        <v>0</v>
      </c>
      <c r="L49" s="72">
        <f t="shared" si="2"/>
        <v>0</v>
      </c>
      <c r="M49" s="48">
        <f t="shared" si="3"/>
        <v>0</v>
      </c>
      <c r="N49" s="46">
        <f t="shared" si="4"/>
        <v>0</v>
      </c>
      <c r="O49" s="47">
        <f t="shared" si="1"/>
        <v>0</v>
      </c>
      <c r="P49" s="123"/>
    </row>
    <row r="50" spans="1:16" x14ac:dyDescent="0.3">
      <c r="A50" s="123"/>
      <c r="B50" s="28"/>
      <c r="C50" s="54"/>
      <c r="D50" s="29"/>
      <c r="E50" s="30"/>
      <c r="F50" s="30"/>
      <c r="G50" s="30"/>
      <c r="H50" s="31">
        <v>1</v>
      </c>
      <c r="I50" s="36"/>
      <c r="J50" s="35">
        <v>1</v>
      </c>
      <c r="K50" s="27">
        <f t="shared" si="0"/>
        <v>0</v>
      </c>
      <c r="L50" s="72">
        <f t="shared" si="2"/>
        <v>0</v>
      </c>
      <c r="M50" s="48">
        <f t="shared" si="3"/>
        <v>0</v>
      </c>
      <c r="N50" s="46">
        <f t="shared" si="4"/>
        <v>0</v>
      </c>
      <c r="O50" s="47">
        <f t="shared" si="1"/>
        <v>0</v>
      </c>
      <c r="P50" s="123"/>
    </row>
    <row r="51" spans="1:16" x14ac:dyDescent="0.3">
      <c r="A51" s="123"/>
      <c r="B51" s="28"/>
      <c r="C51" s="54"/>
      <c r="D51" s="29"/>
      <c r="E51" s="30"/>
      <c r="F51" s="30"/>
      <c r="G51" s="30"/>
      <c r="H51" s="31">
        <v>1</v>
      </c>
      <c r="I51" s="36"/>
      <c r="J51" s="35">
        <v>1</v>
      </c>
      <c r="K51" s="27">
        <f t="shared" si="0"/>
        <v>0</v>
      </c>
      <c r="L51" s="72">
        <f t="shared" si="2"/>
        <v>0</v>
      </c>
      <c r="M51" s="48">
        <f t="shared" si="3"/>
        <v>0</v>
      </c>
      <c r="N51" s="46">
        <f t="shared" si="4"/>
        <v>0</v>
      </c>
      <c r="O51" s="47">
        <f t="shared" si="1"/>
        <v>0</v>
      </c>
      <c r="P51" s="123"/>
    </row>
    <row r="52" spans="1:16" x14ac:dyDescent="0.3">
      <c r="A52" s="123"/>
      <c r="B52" s="28"/>
      <c r="C52" s="54"/>
      <c r="D52" s="29"/>
      <c r="E52" s="30"/>
      <c r="F52" s="30"/>
      <c r="G52" s="30"/>
      <c r="H52" s="31">
        <v>1</v>
      </c>
      <c r="I52" s="36"/>
      <c r="J52" s="35">
        <v>1</v>
      </c>
      <c r="K52" s="27">
        <f t="shared" si="0"/>
        <v>0</v>
      </c>
      <c r="L52" s="72">
        <f t="shared" si="2"/>
        <v>0</v>
      </c>
      <c r="M52" s="48">
        <f t="shared" si="3"/>
        <v>0</v>
      </c>
      <c r="N52" s="46">
        <f t="shared" si="4"/>
        <v>0</v>
      </c>
      <c r="O52" s="47">
        <f t="shared" si="1"/>
        <v>0</v>
      </c>
      <c r="P52" s="123"/>
    </row>
    <row r="53" spans="1:16" x14ac:dyDescent="0.3">
      <c r="A53" s="123"/>
      <c r="B53" s="28"/>
      <c r="C53" s="54"/>
      <c r="D53" s="29"/>
      <c r="E53" s="30"/>
      <c r="F53" s="30"/>
      <c r="G53" s="30"/>
      <c r="H53" s="31">
        <v>1</v>
      </c>
      <c r="I53" s="36"/>
      <c r="J53" s="35">
        <v>1</v>
      </c>
      <c r="K53" s="27">
        <f t="shared" si="0"/>
        <v>0</v>
      </c>
      <c r="L53" s="72">
        <f t="shared" si="2"/>
        <v>0</v>
      </c>
      <c r="M53" s="48">
        <f t="shared" si="3"/>
        <v>0</v>
      </c>
      <c r="N53" s="46">
        <f t="shared" si="4"/>
        <v>0</v>
      </c>
      <c r="O53" s="47">
        <f t="shared" si="1"/>
        <v>0</v>
      </c>
      <c r="P53" s="123"/>
    </row>
    <row r="54" spans="1:16" x14ac:dyDescent="0.3">
      <c r="A54" s="123"/>
      <c r="B54" s="28"/>
      <c r="C54" s="54"/>
      <c r="D54" s="29"/>
      <c r="E54" s="30"/>
      <c r="F54" s="30"/>
      <c r="G54" s="30"/>
      <c r="H54" s="31">
        <v>1</v>
      </c>
      <c r="I54" s="36"/>
      <c r="J54" s="35">
        <v>1</v>
      </c>
      <c r="K54" s="27">
        <f t="shared" si="0"/>
        <v>0</v>
      </c>
      <c r="L54" s="72">
        <f t="shared" si="2"/>
        <v>0</v>
      </c>
      <c r="M54" s="48">
        <f t="shared" si="3"/>
        <v>0</v>
      </c>
      <c r="N54" s="46">
        <f t="shared" si="4"/>
        <v>0</v>
      </c>
      <c r="O54" s="47">
        <f t="shared" si="1"/>
        <v>0</v>
      </c>
      <c r="P54" s="123"/>
    </row>
    <row r="55" spans="1:16" x14ac:dyDescent="0.3">
      <c r="A55" s="123"/>
      <c r="B55" s="28"/>
      <c r="C55" s="55"/>
      <c r="D55" s="32"/>
      <c r="E55" s="30"/>
      <c r="F55" s="30"/>
      <c r="G55" s="30"/>
      <c r="H55" s="31">
        <v>1</v>
      </c>
      <c r="I55" s="36"/>
      <c r="J55" s="35">
        <v>1</v>
      </c>
      <c r="K55" s="27">
        <f t="shared" si="0"/>
        <v>0</v>
      </c>
      <c r="L55" s="72">
        <f t="shared" si="2"/>
        <v>0</v>
      </c>
      <c r="M55" s="48">
        <f t="shared" si="3"/>
        <v>0</v>
      </c>
      <c r="N55" s="46">
        <f t="shared" si="4"/>
        <v>0</v>
      </c>
      <c r="O55" s="47">
        <f t="shared" si="1"/>
        <v>0</v>
      </c>
      <c r="P55" s="123"/>
    </row>
    <row r="56" spans="1:16" x14ac:dyDescent="0.3">
      <c r="A56" s="123"/>
      <c r="B56" s="28"/>
      <c r="C56" s="55"/>
      <c r="D56" s="32"/>
      <c r="E56" s="30"/>
      <c r="F56" s="30"/>
      <c r="G56" s="30"/>
      <c r="H56" s="31">
        <v>1</v>
      </c>
      <c r="I56" s="36"/>
      <c r="J56" s="35">
        <v>1</v>
      </c>
      <c r="K56" s="27">
        <f t="shared" si="0"/>
        <v>0</v>
      </c>
      <c r="L56" s="72">
        <f t="shared" si="2"/>
        <v>0</v>
      </c>
      <c r="M56" s="48">
        <f t="shared" si="3"/>
        <v>0</v>
      </c>
      <c r="N56" s="46">
        <f t="shared" si="4"/>
        <v>0</v>
      </c>
      <c r="O56" s="47">
        <f t="shared" si="1"/>
        <v>0</v>
      </c>
      <c r="P56" s="123"/>
    </row>
    <row r="57" spans="1:16" x14ac:dyDescent="0.3">
      <c r="A57" s="123"/>
      <c r="B57" s="28"/>
      <c r="C57" s="55"/>
      <c r="D57" s="32"/>
      <c r="E57" s="33"/>
      <c r="F57" s="33"/>
      <c r="G57" s="33"/>
      <c r="H57" s="34">
        <v>1</v>
      </c>
      <c r="I57" s="37"/>
      <c r="J57" s="35">
        <v>1</v>
      </c>
      <c r="K57" s="27">
        <f t="shared" si="0"/>
        <v>0</v>
      </c>
      <c r="L57" s="72">
        <f t="shared" si="2"/>
        <v>0</v>
      </c>
      <c r="M57" s="48">
        <f t="shared" si="3"/>
        <v>0</v>
      </c>
      <c r="N57" s="46">
        <f t="shared" si="4"/>
        <v>0</v>
      </c>
      <c r="O57" s="47">
        <f t="shared" si="1"/>
        <v>0</v>
      </c>
      <c r="P57" s="123"/>
    </row>
    <row r="58" spans="1:16" x14ac:dyDescent="0.3">
      <c r="A58" s="123"/>
      <c r="B58" s="28"/>
      <c r="C58" s="55"/>
      <c r="D58" s="32"/>
      <c r="E58" s="33"/>
      <c r="F58" s="33"/>
      <c r="G58" s="33"/>
      <c r="H58" s="34">
        <v>1</v>
      </c>
      <c r="I58" s="37"/>
      <c r="J58" s="35">
        <v>1</v>
      </c>
      <c r="K58" s="27">
        <f t="shared" si="0"/>
        <v>0</v>
      </c>
      <c r="L58" s="72">
        <f t="shared" si="2"/>
        <v>0</v>
      </c>
      <c r="M58" s="48">
        <f t="shared" si="3"/>
        <v>0</v>
      </c>
      <c r="N58" s="46">
        <f t="shared" si="4"/>
        <v>0</v>
      </c>
      <c r="O58" s="47">
        <f t="shared" si="1"/>
        <v>0</v>
      </c>
      <c r="P58" s="123"/>
    </row>
    <row r="59" spans="1:16" x14ac:dyDescent="0.3">
      <c r="A59" s="123"/>
      <c r="B59" s="28"/>
      <c r="C59" s="55"/>
      <c r="D59" s="32"/>
      <c r="E59" s="33"/>
      <c r="F59" s="33"/>
      <c r="G59" s="33"/>
      <c r="H59" s="34">
        <v>1</v>
      </c>
      <c r="I59" s="37"/>
      <c r="J59" s="35">
        <v>1</v>
      </c>
      <c r="K59" s="27">
        <f t="shared" si="0"/>
        <v>0</v>
      </c>
      <c r="L59" s="72">
        <f t="shared" si="2"/>
        <v>0</v>
      </c>
      <c r="M59" s="48">
        <f t="shared" si="3"/>
        <v>0</v>
      </c>
      <c r="N59" s="46">
        <f t="shared" si="4"/>
        <v>0</v>
      </c>
      <c r="O59" s="47">
        <f t="shared" si="1"/>
        <v>0</v>
      </c>
      <c r="P59" s="123"/>
    </row>
    <row r="60" spans="1:16" x14ac:dyDescent="0.3">
      <c r="A60" s="123"/>
      <c r="B60" s="28"/>
      <c r="C60" s="55"/>
      <c r="D60" s="32"/>
      <c r="E60" s="30"/>
      <c r="F60" s="30"/>
      <c r="G60" s="30"/>
      <c r="H60" s="31">
        <v>1</v>
      </c>
      <c r="I60" s="36"/>
      <c r="J60" s="35">
        <v>1</v>
      </c>
      <c r="K60" s="27">
        <f t="shared" si="0"/>
        <v>0</v>
      </c>
      <c r="L60" s="72">
        <f t="shared" si="2"/>
        <v>0</v>
      </c>
      <c r="M60" s="48">
        <f t="shared" si="3"/>
        <v>0</v>
      </c>
      <c r="N60" s="46">
        <f t="shared" si="4"/>
        <v>0</v>
      </c>
      <c r="O60" s="47">
        <f t="shared" si="1"/>
        <v>0</v>
      </c>
      <c r="P60" s="123"/>
    </row>
    <row r="61" spans="1:16" x14ac:dyDescent="0.3">
      <c r="A61" s="123"/>
      <c r="B61" s="28"/>
      <c r="C61" s="54"/>
      <c r="D61" s="29"/>
      <c r="E61" s="30"/>
      <c r="F61" s="30"/>
      <c r="G61" s="30"/>
      <c r="H61" s="31">
        <v>1</v>
      </c>
      <c r="I61" s="36"/>
      <c r="J61" s="35">
        <v>1</v>
      </c>
      <c r="K61" s="27">
        <f t="shared" si="0"/>
        <v>0</v>
      </c>
      <c r="L61" s="72">
        <f t="shared" si="2"/>
        <v>0</v>
      </c>
      <c r="M61" s="48">
        <f t="shared" si="3"/>
        <v>0</v>
      </c>
      <c r="N61" s="46">
        <f t="shared" si="4"/>
        <v>0</v>
      </c>
      <c r="O61" s="47">
        <f t="shared" si="1"/>
        <v>0</v>
      </c>
      <c r="P61" s="123"/>
    </row>
    <row r="62" spans="1:16" x14ac:dyDescent="0.3">
      <c r="A62" s="123"/>
      <c r="B62" s="28"/>
      <c r="C62" s="54"/>
      <c r="D62" s="29"/>
      <c r="E62" s="30"/>
      <c r="F62" s="30"/>
      <c r="G62" s="30"/>
      <c r="H62" s="31">
        <v>1</v>
      </c>
      <c r="I62" s="36"/>
      <c r="J62" s="35">
        <v>1</v>
      </c>
      <c r="K62" s="27">
        <f t="shared" si="0"/>
        <v>0</v>
      </c>
      <c r="L62" s="72">
        <f t="shared" si="2"/>
        <v>0</v>
      </c>
      <c r="M62" s="48">
        <f t="shared" si="3"/>
        <v>0</v>
      </c>
      <c r="N62" s="46">
        <f t="shared" si="4"/>
        <v>0</v>
      </c>
      <c r="O62" s="47">
        <f t="shared" si="1"/>
        <v>0</v>
      </c>
      <c r="P62" s="123"/>
    </row>
    <row r="63" spans="1:16" x14ac:dyDescent="0.3">
      <c r="A63" s="123"/>
      <c r="B63" s="28"/>
      <c r="C63" s="54"/>
      <c r="D63" s="29"/>
      <c r="E63" s="30"/>
      <c r="F63" s="30"/>
      <c r="G63" s="30"/>
      <c r="H63" s="31">
        <v>1</v>
      </c>
      <c r="I63" s="36"/>
      <c r="J63" s="35">
        <v>1</v>
      </c>
      <c r="K63" s="27">
        <f t="shared" si="0"/>
        <v>0</v>
      </c>
      <c r="L63" s="72">
        <f t="shared" si="2"/>
        <v>0</v>
      </c>
      <c r="M63" s="48">
        <f t="shared" si="3"/>
        <v>0</v>
      </c>
      <c r="N63" s="46">
        <f t="shared" si="4"/>
        <v>0</v>
      </c>
      <c r="O63" s="47">
        <f t="shared" si="1"/>
        <v>0</v>
      </c>
      <c r="P63" s="123"/>
    </row>
    <row r="64" spans="1:16" x14ac:dyDescent="0.3">
      <c r="A64" s="123"/>
      <c r="B64" s="28"/>
      <c r="C64" s="54"/>
      <c r="D64" s="29"/>
      <c r="E64" s="30"/>
      <c r="F64" s="30"/>
      <c r="G64" s="30"/>
      <c r="H64" s="31">
        <v>1</v>
      </c>
      <c r="I64" s="36"/>
      <c r="J64" s="35">
        <v>1</v>
      </c>
      <c r="K64" s="27">
        <f t="shared" si="0"/>
        <v>0</v>
      </c>
      <c r="L64" s="72">
        <f t="shared" si="2"/>
        <v>0</v>
      </c>
      <c r="M64" s="48">
        <f t="shared" si="3"/>
        <v>0</v>
      </c>
      <c r="N64" s="46">
        <f t="shared" si="4"/>
        <v>0</v>
      </c>
      <c r="O64" s="47">
        <f t="shared" si="1"/>
        <v>0</v>
      </c>
      <c r="P64" s="123"/>
    </row>
    <row r="65" spans="1:16" x14ac:dyDescent="0.3">
      <c r="A65" s="123"/>
      <c r="B65" s="28"/>
      <c r="C65" s="54"/>
      <c r="D65" s="29"/>
      <c r="E65" s="30"/>
      <c r="F65" s="30"/>
      <c r="G65" s="30"/>
      <c r="H65" s="31">
        <v>1</v>
      </c>
      <c r="I65" s="36"/>
      <c r="J65" s="35">
        <v>1</v>
      </c>
      <c r="K65" s="27">
        <f t="shared" si="0"/>
        <v>0</v>
      </c>
      <c r="L65" s="72">
        <f t="shared" si="2"/>
        <v>0</v>
      </c>
      <c r="M65" s="48">
        <f t="shared" si="3"/>
        <v>0</v>
      </c>
      <c r="N65" s="46">
        <f t="shared" si="4"/>
        <v>0</v>
      </c>
      <c r="O65" s="47">
        <f t="shared" si="1"/>
        <v>0</v>
      </c>
      <c r="P65" s="123"/>
    </row>
    <row r="66" spans="1:16" x14ac:dyDescent="0.3">
      <c r="A66" s="123"/>
      <c r="B66" s="28"/>
      <c r="C66" s="54"/>
      <c r="D66" s="29"/>
      <c r="E66" s="30"/>
      <c r="F66" s="30"/>
      <c r="G66" s="30"/>
      <c r="H66" s="31">
        <v>1</v>
      </c>
      <c r="I66" s="36"/>
      <c r="J66" s="35">
        <v>1</v>
      </c>
      <c r="K66" s="27">
        <f t="shared" si="0"/>
        <v>0</v>
      </c>
      <c r="L66" s="72">
        <f t="shared" si="2"/>
        <v>0</v>
      </c>
      <c r="M66" s="48">
        <f t="shared" si="3"/>
        <v>0</v>
      </c>
      <c r="N66" s="46">
        <f t="shared" si="4"/>
        <v>0</v>
      </c>
      <c r="O66" s="47">
        <f t="shared" si="1"/>
        <v>0</v>
      </c>
      <c r="P66" s="123"/>
    </row>
    <row r="67" spans="1:16" x14ac:dyDescent="0.3">
      <c r="A67" s="123"/>
      <c r="B67" s="28"/>
      <c r="C67" s="54"/>
      <c r="D67" s="29"/>
      <c r="E67" s="30"/>
      <c r="F67" s="30"/>
      <c r="G67" s="30"/>
      <c r="H67" s="31">
        <v>1</v>
      </c>
      <c r="I67" s="36"/>
      <c r="J67" s="35">
        <v>1</v>
      </c>
      <c r="K67" s="27">
        <f t="shared" si="0"/>
        <v>0</v>
      </c>
      <c r="L67" s="72">
        <f t="shared" si="2"/>
        <v>0</v>
      </c>
      <c r="M67" s="48">
        <f t="shared" si="3"/>
        <v>0</v>
      </c>
      <c r="N67" s="46">
        <f t="shared" si="4"/>
        <v>0</v>
      </c>
      <c r="O67" s="47">
        <f t="shared" si="1"/>
        <v>0</v>
      </c>
      <c r="P67" s="123"/>
    </row>
    <row r="68" spans="1:16" x14ac:dyDescent="0.3">
      <c r="A68" s="123"/>
      <c r="B68" s="28"/>
      <c r="C68" s="54"/>
      <c r="D68" s="29"/>
      <c r="E68" s="30"/>
      <c r="F68" s="30"/>
      <c r="G68" s="30"/>
      <c r="H68" s="31">
        <v>1</v>
      </c>
      <c r="I68" s="36"/>
      <c r="J68" s="35">
        <v>1</v>
      </c>
      <c r="K68" s="27">
        <f t="shared" si="0"/>
        <v>0</v>
      </c>
      <c r="L68" s="72">
        <f t="shared" si="2"/>
        <v>0</v>
      </c>
      <c r="M68" s="48">
        <f t="shared" si="3"/>
        <v>0</v>
      </c>
      <c r="N68" s="46">
        <f t="shared" si="4"/>
        <v>0</v>
      </c>
      <c r="O68" s="47">
        <f t="shared" si="1"/>
        <v>0</v>
      </c>
      <c r="P68" s="123"/>
    </row>
    <row r="69" spans="1:16" x14ac:dyDescent="0.3">
      <c r="A69" s="123"/>
      <c r="B69" s="28"/>
      <c r="C69" s="54"/>
      <c r="D69" s="29"/>
      <c r="E69" s="30"/>
      <c r="F69" s="30"/>
      <c r="G69" s="30"/>
      <c r="H69" s="31">
        <v>1</v>
      </c>
      <c r="I69" s="36"/>
      <c r="J69" s="35">
        <v>1</v>
      </c>
      <c r="K69" s="27">
        <f t="shared" si="0"/>
        <v>0</v>
      </c>
      <c r="L69" s="72">
        <f t="shared" si="2"/>
        <v>0</v>
      </c>
      <c r="M69" s="48">
        <f t="shared" si="3"/>
        <v>0</v>
      </c>
      <c r="N69" s="46">
        <f t="shared" si="4"/>
        <v>0</v>
      </c>
      <c r="O69" s="47">
        <f t="shared" si="1"/>
        <v>0</v>
      </c>
      <c r="P69" s="123"/>
    </row>
    <row r="70" spans="1:16" s="5" customFormat="1" x14ac:dyDescent="0.3">
      <c r="A70" s="123"/>
      <c r="B70" s="28"/>
      <c r="C70" s="54"/>
      <c r="D70" s="29"/>
      <c r="E70" s="30"/>
      <c r="F70" s="30"/>
      <c r="G70" s="30"/>
      <c r="H70" s="31">
        <v>1</v>
      </c>
      <c r="I70" s="36"/>
      <c r="J70" s="35">
        <v>1</v>
      </c>
      <c r="K70" s="27">
        <f t="shared" si="0"/>
        <v>0</v>
      </c>
      <c r="L70" s="72">
        <f t="shared" si="2"/>
        <v>0</v>
      </c>
      <c r="M70" s="48">
        <f t="shared" si="3"/>
        <v>0</v>
      </c>
      <c r="N70" s="46">
        <f t="shared" si="4"/>
        <v>0</v>
      </c>
      <c r="O70" s="47">
        <f t="shared" si="1"/>
        <v>0</v>
      </c>
      <c r="P70" s="123"/>
    </row>
    <row r="71" spans="1:16" x14ac:dyDescent="0.3">
      <c r="A71" s="123"/>
      <c r="B71" s="28"/>
      <c r="C71" s="54"/>
      <c r="D71" s="29"/>
      <c r="E71" s="30"/>
      <c r="F71" s="30"/>
      <c r="G71" s="30"/>
      <c r="H71" s="31">
        <v>1</v>
      </c>
      <c r="I71" s="36"/>
      <c r="J71" s="35">
        <v>1</v>
      </c>
      <c r="K71" s="27">
        <f t="shared" si="0"/>
        <v>0</v>
      </c>
      <c r="L71" s="72">
        <f t="shared" si="2"/>
        <v>0</v>
      </c>
      <c r="M71" s="48">
        <f t="shared" si="3"/>
        <v>0</v>
      </c>
      <c r="N71" s="46">
        <f t="shared" si="4"/>
        <v>0</v>
      </c>
      <c r="O71" s="47">
        <f t="shared" si="1"/>
        <v>0</v>
      </c>
      <c r="P71" s="123"/>
    </row>
    <row r="72" spans="1:16" x14ac:dyDescent="0.3">
      <c r="A72" s="123"/>
      <c r="B72" s="28"/>
      <c r="C72" s="54"/>
      <c r="D72" s="29"/>
      <c r="E72" s="30"/>
      <c r="F72" s="30"/>
      <c r="G72" s="30"/>
      <c r="H72" s="31">
        <v>1</v>
      </c>
      <c r="I72" s="36"/>
      <c r="J72" s="35">
        <v>1</v>
      </c>
      <c r="K72" s="27">
        <f t="shared" si="0"/>
        <v>0</v>
      </c>
      <c r="L72" s="72">
        <f t="shared" si="2"/>
        <v>0</v>
      </c>
      <c r="M72" s="48">
        <f t="shared" si="3"/>
        <v>0</v>
      </c>
      <c r="N72" s="46">
        <f t="shared" si="4"/>
        <v>0</v>
      </c>
      <c r="O72" s="47">
        <f t="shared" si="1"/>
        <v>0</v>
      </c>
      <c r="P72" s="123"/>
    </row>
    <row r="73" spans="1:16" x14ac:dyDescent="0.3">
      <c r="A73" s="123"/>
      <c r="B73" s="28"/>
      <c r="C73" s="54"/>
      <c r="D73" s="29"/>
      <c r="E73" s="30"/>
      <c r="F73" s="30"/>
      <c r="G73" s="30"/>
      <c r="H73" s="31">
        <v>1</v>
      </c>
      <c r="I73" s="36"/>
      <c r="J73" s="35">
        <v>1</v>
      </c>
      <c r="K73" s="27">
        <f t="shared" si="0"/>
        <v>0</v>
      </c>
      <c r="L73" s="72">
        <f t="shared" si="2"/>
        <v>0</v>
      </c>
      <c r="M73" s="48">
        <f t="shared" si="3"/>
        <v>0</v>
      </c>
      <c r="N73" s="46">
        <f t="shared" si="4"/>
        <v>0</v>
      </c>
      <c r="O73" s="47">
        <f t="shared" si="1"/>
        <v>0</v>
      </c>
      <c r="P73" s="123"/>
    </row>
    <row r="74" spans="1:16" x14ac:dyDescent="0.3">
      <c r="A74" s="123"/>
      <c r="B74" s="28"/>
      <c r="C74" s="54"/>
      <c r="D74" s="29"/>
      <c r="E74" s="30"/>
      <c r="F74" s="30"/>
      <c r="G74" s="30"/>
      <c r="H74" s="31">
        <v>1</v>
      </c>
      <c r="I74" s="36"/>
      <c r="J74" s="35">
        <v>1</v>
      </c>
      <c r="K74" s="27">
        <f t="shared" si="0"/>
        <v>0</v>
      </c>
      <c r="L74" s="72">
        <f t="shared" si="2"/>
        <v>0</v>
      </c>
      <c r="M74" s="48">
        <f t="shared" si="3"/>
        <v>0</v>
      </c>
      <c r="N74" s="46">
        <f t="shared" si="4"/>
        <v>0</v>
      </c>
      <c r="O74" s="47">
        <f t="shared" si="1"/>
        <v>0</v>
      </c>
      <c r="P74" s="123"/>
    </row>
    <row r="75" spans="1:16" x14ac:dyDescent="0.3">
      <c r="A75" s="123"/>
      <c r="B75" s="28"/>
      <c r="C75" s="54"/>
      <c r="D75" s="29"/>
      <c r="E75" s="30"/>
      <c r="F75" s="30"/>
      <c r="G75" s="30"/>
      <c r="H75" s="31">
        <v>1</v>
      </c>
      <c r="I75" s="36"/>
      <c r="J75" s="35">
        <v>1</v>
      </c>
      <c r="K75" s="27">
        <f t="shared" ref="K75:K85" si="5">E75*D75</f>
        <v>0</v>
      </c>
      <c r="L75" s="72">
        <f t="shared" si="2"/>
        <v>0</v>
      </c>
      <c r="M75" s="48">
        <f t="shared" si="3"/>
        <v>0</v>
      </c>
      <c r="N75" s="46">
        <f t="shared" si="4"/>
        <v>0</v>
      </c>
      <c r="O75" s="47">
        <f t="shared" ref="O75:O85" si="6">IF((D75/H75)&lt;($D$8+1),(D75*N75),((($D$8*H75)*N75)+(((D75-($D$8*H75))*F75)-(D75-($D$8*H75))*(G75/H75))))</f>
        <v>0</v>
      </c>
      <c r="P75" s="123"/>
    </row>
    <row r="76" spans="1:16" x14ac:dyDescent="0.3">
      <c r="A76" s="123"/>
      <c r="B76" s="28"/>
      <c r="C76" s="54"/>
      <c r="D76" s="29"/>
      <c r="E76" s="30"/>
      <c r="F76" s="30"/>
      <c r="G76" s="30"/>
      <c r="H76" s="31">
        <v>1</v>
      </c>
      <c r="I76" s="36"/>
      <c r="J76" s="35">
        <v>1</v>
      </c>
      <c r="K76" s="27">
        <f t="shared" si="5"/>
        <v>0</v>
      </c>
      <c r="L76" s="72">
        <f t="shared" ref="L76:L85" si="7">F76*D76</f>
        <v>0</v>
      </c>
      <c r="M76" s="48">
        <f t="shared" ref="M76:M85" si="8">IF(($D$5="yes")*AND(G76&lt;($D$6+0.01)),G76*2,G76*1)</f>
        <v>0</v>
      </c>
      <c r="N76" s="46">
        <f t="shared" ref="N76:N85" si="9">IF(($D$7="no")*AND(F76-((M76/H76)+(I76/J76))&lt;0),0,(F76-((M76/H76)+(I76/J76))))</f>
        <v>0</v>
      </c>
      <c r="O76" s="47">
        <f t="shared" si="6"/>
        <v>0</v>
      </c>
      <c r="P76" s="123"/>
    </row>
    <row r="77" spans="1:16" x14ac:dyDescent="0.3">
      <c r="A77" s="123"/>
      <c r="B77" s="28"/>
      <c r="C77" s="54"/>
      <c r="D77" s="29"/>
      <c r="E77" s="30"/>
      <c r="F77" s="30"/>
      <c r="G77" s="30"/>
      <c r="H77" s="31">
        <v>1</v>
      </c>
      <c r="I77" s="36"/>
      <c r="J77" s="35">
        <v>1</v>
      </c>
      <c r="K77" s="27">
        <f t="shared" si="5"/>
        <v>0</v>
      </c>
      <c r="L77" s="72">
        <f t="shared" si="7"/>
        <v>0</v>
      </c>
      <c r="M77" s="48">
        <f t="shared" si="8"/>
        <v>0</v>
      </c>
      <c r="N77" s="46">
        <f t="shared" si="9"/>
        <v>0</v>
      </c>
      <c r="O77" s="47">
        <f t="shared" si="6"/>
        <v>0</v>
      </c>
      <c r="P77" s="123"/>
    </row>
    <row r="78" spans="1:16" x14ac:dyDescent="0.3">
      <c r="A78" s="123"/>
      <c r="B78" s="28"/>
      <c r="C78" s="54"/>
      <c r="D78" s="29"/>
      <c r="E78" s="30"/>
      <c r="F78" s="30"/>
      <c r="G78" s="30"/>
      <c r="H78" s="31">
        <v>1</v>
      </c>
      <c r="I78" s="36"/>
      <c r="J78" s="35">
        <v>1</v>
      </c>
      <c r="K78" s="27">
        <f t="shared" si="5"/>
        <v>0</v>
      </c>
      <c r="L78" s="72">
        <f t="shared" si="7"/>
        <v>0</v>
      </c>
      <c r="M78" s="48">
        <f t="shared" si="8"/>
        <v>0</v>
      </c>
      <c r="N78" s="46">
        <f t="shared" si="9"/>
        <v>0</v>
      </c>
      <c r="O78" s="47">
        <f t="shared" si="6"/>
        <v>0</v>
      </c>
      <c r="P78" s="123"/>
    </row>
    <row r="79" spans="1:16" x14ac:dyDescent="0.3">
      <c r="A79" s="123"/>
      <c r="B79" s="28"/>
      <c r="C79" s="54"/>
      <c r="D79" s="29"/>
      <c r="E79" s="30"/>
      <c r="F79" s="30"/>
      <c r="G79" s="30"/>
      <c r="H79" s="31">
        <v>1</v>
      </c>
      <c r="I79" s="36"/>
      <c r="J79" s="35">
        <v>1</v>
      </c>
      <c r="K79" s="27">
        <f t="shared" si="5"/>
        <v>0</v>
      </c>
      <c r="L79" s="72">
        <f t="shared" si="7"/>
        <v>0</v>
      </c>
      <c r="M79" s="48">
        <f t="shared" si="8"/>
        <v>0</v>
      </c>
      <c r="N79" s="46">
        <f t="shared" si="9"/>
        <v>0</v>
      </c>
      <c r="O79" s="47">
        <f t="shared" si="6"/>
        <v>0</v>
      </c>
      <c r="P79" s="123"/>
    </row>
    <row r="80" spans="1:16" x14ac:dyDescent="0.3">
      <c r="A80" s="123"/>
      <c r="B80" s="28"/>
      <c r="C80" s="54"/>
      <c r="D80" s="29"/>
      <c r="E80" s="30"/>
      <c r="F80" s="30"/>
      <c r="G80" s="30"/>
      <c r="H80" s="31">
        <v>1</v>
      </c>
      <c r="I80" s="36"/>
      <c r="J80" s="35">
        <v>1</v>
      </c>
      <c r="K80" s="27">
        <f t="shared" si="5"/>
        <v>0</v>
      </c>
      <c r="L80" s="72">
        <f t="shared" si="7"/>
        <v>0</v>
      </c>
      <c r="M80" s="48">
        <f t="shared" si="8"/>
        <v>0</v>
      </c>
      <c r="N80" s="46">
        <f t="shared" si="9"/>
        <v>0</v>
      </c>
      <c r="O80" s="47">
        <f t="shared" si="6"/>
        <v>0</v>
      </c>
      <c r="P80" s="123"/>
    </row>
    <row r="81" spans="1:16" x14ac:dyDescent="0.3">
      <c r="A81" s="123"/>
      <c r="B81" s="28"/>
      <c r="C81" s="54"/>
      <c r="D81" s="29"/>
      <c r="E81" s="30"/>
      <c r="F81" s="30"/>
      <c r="G81" s="30"/>
      <c r="H81" s="31">
        <v>1</v>
      </c>
      <c r="I81" s="36"/>
      <c r="J81" s="35">
        <v>1</v>
      </c>
      <c r="K81" s="27">
        <f t="shared" si="5"/>
        <v>0</v>
      </c>
      <c r="L81" s="72">
        <f t="shared" si="7"/>
        <v>0</v>
      </c>
      <c r="M81" s="48">
        <f t="shared" si="8"/>
        <v>0</v>
      </c>
      <c r="N81" s="46">
        <f t="shared" si="9"/>
        <v>0</v>
      </c>
      <c r="O81" s="47">
        <f t="shared" si="6"/>
        <v>0</v>
      </c>
      <c r="P81" s="123"/>
    </row>
    <row r="82" spans="1:16" x14ac:dyDescent="0.3">
      <c r="A82" s="123"/>
      <c r="B82" s="28"/>
      <c r="C82" s="54"/>
      <c r="D82" s="29"/>
      <c r="E82" s="30"/>
      <c r="F82" s="30"/>
      <c r="G82" s="30"/>
      <c r="H82" s="31">
        <v>1</v>
      </c>
      <c r="I82" s="36"/>
      <c r="J82" s="35">
        <v>1</v>
      </c>
      <c r="K82" s="27">
        <f t="shared" si="5"/>
        <v>0</v>
      </c>
      <c r="L82" s="72">
        <f t="shared" si="7"/>
        <v>0</v>
      </c>
      <c r="M82" s="48">
        <f t="shared" si="8"/>
        <v>0</v>
      </c>
      <c r="N82" s="46">
        <f t="shared" si="9"/>
        <v>0</v>
      </c>
      <c r="O82" s="47">
        <f t="shared" si="6"/>
        <v>0</v>
      </c>
      <c r="P82" s="123"/>
    </row>
    <row r="83" spans="1:16" x14ac:dyDescent="0.3">
      <c r="A83" s="123"/>
      <c r="B83" s="28"/>
      <c r="C83" s="54"/>
      <c r="D83" s="29"/>
      <c r="E83" s="30"/>
      <c r="F83" s="30"/>
      <c r="G83" s="30"/>
      <c r="H83" s="31">
        <v>1</v>
      </c>
      <c r="I83" s="36"/>
      <c r="J83" s="35">
        <v>1</v>
      </c>
      <c r="K83" s="27">
        <f t="shared" si="5"/>
        <v>0</v>
      </c>
      <c r="L83" s="72">
        <f t="shared" si="7"/>
        <v>0</v>
      </c>
      <c r="M83" s="48">
        <f t="shared" si="8"/>
        <v>0</v>
      </c>
      <c r="N83" s="46">
        <f t="shared" si="9"/>
        <v>0</v>
      </c>
      <c r="O83" s="47">
        <f t="shared" si="6"/>
        <v>0</v>
      </c>
      <c r="P83" s="123"/>
    </row>
    <row r="84" spans="1:16" x14ac:dyDescent="0.3">
      <c r="A84" s="123"/>
      <c r="B84" s="28"/>
      <c r="C84" s="54"/>
      <c r="D84" s="29"/>
      <c r="E84" s="30"/>
      <c r="F84" s="30"/>
      <c r="G84" s="30"/>
      <c r="H84" s="31">
        <v>1</v>
      </c>
      <c r="I84" s="36"/>
      <c r="J84" s="35">
        <v>1</v>
      </c>
      <c r="K84" s="27">
        <f t="shared" si="5"/>
        <v>0</v>
      </c>
      <c r="L84" s="72">
        <f t="shared" si="7"/>
        <v>0</v>
      </c>
      <c r="M84" s="48">
        <f t="shared" si="8"/>
        <v>0</v>
      </c>
      <c r="N84" s="46">
        <f t="shared" si="9"/>
        <v>0</v>
      </c>
      <c r="O84" s="47">
        <f t="shared" si="6"/>
        <v>0</v>
      </c>
      <c r="P84" s="123"/>
    </row>
    <row r="85" spans="1:16" ht="17.25" thickBot="1" x14ac:dyDescent="0.35">
      <c r="A85" s="123"/>
      <c r="B85" s="28"/>
      <c r="C85" s="54"/>
      <c r="D85" s="29"/>
      <c r="E85" s="30"/>
      <c r="F85" s="30"/>
      <c r="G85" s="30"/>
      <c r="H85" s="31">
        <v>1</v>
      </c>
      <c r="I85" s="51"/>
      <c r="J85" s="52">
        <v>1</v>
      </c>
      <c r="K85" s="27">
        <f t="shared" si="5"/>
        <v>0</v>
      </c>
      <c r="L85" s="72">
        <f t="shared" si="7"/>
        <v>0</v>
      </c>
      <c r="M85" s="48">
        <f t="shared" si="8"/>
        <v>0</v>
      </c>
      <c r="N85" s="46">
        <f t="shared" si="9"/>
        <v>0</v>
      </c>
      <c r="O85" s="47">
        <f t="shared" si="6"/>
        <v>0</v>
      </c>
      <c r="P85" s="123"/>
    </row>
    <row r="86" spans="1:16" ht="17.25" thickBot="1" x14ac:dyDescent="0.35">
      <c r="A86" s="123"/>
      <c r="B86" s="120" t="s">
        <v>21</v>
      </c>
      <c r="C86" s="121"/>
      <c r="D86" s="121"/>
      <c r="E86" s="121"/>
      <c r="F86" s="121"/>
      <c r="G86" s="121"/>
      <c r="H86" s="121"/>
      <c r="I86" s="138"/>
      <c r="J86" s="139"/>
      <c r="K86" s="14"/>
      <c r="L86" s="14"/>
      <c r="M86" s="50"/>
      <c r="N86" s="116"/>
      <c r="O86" s="117"/>
      <c r="P86" s="123"/>
    </row>
    <row r="87" spans="1:16" s="13" customFormat="1" ht="18.75" customHeight="1" x14ac:dyDescent="0.3">
      <c r="A87" s="123"/>
      <c r="B87" s="125" t="s">
        <v>22</v>
      </c>
      <c r="C87" s="126"/>
      <c r="D87" s="126"/>
      <c r="E87" s="126"/>
      <c r="F87" s="126"/>
      <c r="G87" s="126"/>
      <c r="H87" s="126"/>
      <c r="I87" s="126"/>
      <c r="J87" s="126"/>
      <c r="K87" s="70"/>
      <c r="L87" s="70"/>
      <c r="M87" s="49"/>
      <c r="N87" s="127">
        <f>SUM(K11:K85)</f>
        <v>0</v>
      </c>
      <c r="O87" s="128"/>
      <c r="P87" s="123"/>
    </row>
    <row r="88" spans="1:16" s="13" customFormat="1" ht="18.75" customHeight="1" x14ac:dyDescent="0.3">
      <c r="A88" s="123"/>
      <c r="B88" s="97" t="s">
        <v>27</v>
      </c>
      <c r="C88" s="98"/>
      <c r="D88" s="100">
        <f>SUM(D11:D85)</f>
        <v>0</v>
      </c>
      <c r="E88" s="100"/>
      <c r="F88" s="70"/>
      <c r="G88" s="126" t="s">
        <v>23</v>
      </c>
      <c r="H88" s="126"/>
      <c r="I88" s="126"/>
      <c r="J88" s="126"/>
      <c r="K88" s="70"/>
      <c r="L88" s="70"/>
      <c r="M88" s="71"/>
      <c r="N88" s="129">
        <f>SUM(O11:O86)-I86</f>
        <v>0</v>
      </c>
      <c r="O88" s="130"/>
      <c r="P88" s="123"/>
    </row>
    <row r="89" spans="1:16" s="13" customFormat="1" ht="18.75" customHeight="1" thickBot="1" x14ac:dyDescent="0.35">
      <c r="A89" s="123"/>
      <c r="B89" s="88"/>
      <c r="C89" s="84"/>
      <c r="D89" s="84"/>
      <c r="E89" s="70"/>
      <c r="F89" s="70"/>
      <c r="G89" s="83"/>
      <c r="H89" s="83"/>
      <c r="I89" s="83"/>
      <c r="J89" s="83" t="s">
        <v>56</v>
      </c>
      <c r="K89" s="70"/>
      <c r="L89" s="70"/>
      <c r="M89" s="71"/>
      <c r="N89" s="112"/>
      <c r="O89" s="113"/>
      <c r="P89" s="123"/>
    </row>
    <row r="90" spans="1:16" s="13" customFormat="1" ht="18.75" hidden="1" customHeight="1" thickTop="1" x14ac:dyDescent="0.3">
      <c r="A90" s="123"/>
      <c r="B90" s="88"/>
      <c r="C90" s="84"/>
      <c r="D90" s="84"/>
      <c r="E90" s="70"/>
      <c r="F90" s="70"/>
      <c r="G90" s="83"/>
      <c r="H90" s="83"/>
      <c r="I90" s="83"/>
      <c r="J90" s="83"/>
      <c r="K90" s="70"/>
      <c r="L90" s="70"/>
      <c r="M90" s="71"/>
      <c r="N90" s="118">
        <f>SUM(L11:L85)*N89</f>
        <v>0</v>
      </c>
      <c r="O90" s="119"/>
      <c r="P90" s="123"/>
    </row>
    <row r="91" spans="1:16" s="13" customFormat="1" ht="18.75" customHeight="1" thickTop="1" thickBot="1" x14ac:dyDescent="0.35">
      <c r="A91" s="123"/>
      <c r="B91" s="89"/>
      <c r="C91" s="90"/>
      <c r="D91" s="90"/>
      <c r="E91" s="91"/>
      <c r="F91" s="91"/>
      <c r="G91" s="92"/>
      <c r="H91" s="92"/>
      <c r="I91" s="92"/>
      <c r="J91" s="92" t="s">
        <v>57</v>
      </c>
      <c r="K91" s="70"/>
      <c r="L91" s="70"/>
      <c r="M91" s="71"/>
      <c r="N91" s="114">
        <f>N88+N90</f>
        <v>0</v>
      </c>
      <c r="O91" s="115"/>
      <c r="P91" s="123"/>
    </row>
    <row r="92" spans="1:16" ht="12.75" customHeight="1" x14ac:dyDescent="0.3">
      <c r="A92" s="123"/>
      <c r="B92" s="134" t="s">
        <v>46</v>
      </c>
      <c r="C92" s="134"/>
      <c r="D92" s="134"/>
      <c r="E92" s="134"/>
      <c r="F92" s="134"/>
      <c r="G92" s="134"/>
      <c r="H92" s="134"/>
      <c r="I92" s="134"/>
      <c r="J92" s="134"/>
      <c r="K92" s="134"/>
      <c r="L92" s="134"/>
      <c r="M92" s="134"/>
      <c r="N92" s="135"/>
      <c r="O92" s="135"/>
      <c r="P92" s="123"/>
    </row>
    <row r="93" spans="1:16" ht="4.5" customHeight="1" x14ac:dyDescent="0.3">
      <c r="A93" s="123"/>
      <c r="B93" s="123"/>
      <c r="C93" s="123"/>
      <c r="D93" s="123"/>
      <c r="E93" s="123"/>
      <c r="F93" s="123"/>
      <c r="G93" s="123"/>
      <c r="H93" s="123"/>
      <c r="I93" s="123"/>
      <c r="J93" s="123"/>
      <c r="K93" s="123"/>
      <c r="L93" s="123"/>
      <c r="M93" s="123"/>
      <c r="N93" s="123"/>
      <c r="O93" s="123"/>
      <c r="P93" s="123"/>
    </row>
  </sheetData>
  <mergeCells count="38">
    <mergeCell ref="N91:O91"/>
    <mergeCell ref="B92:O92"/>
    <mergeCell ref="B93:O93"/>
    <mergeCell ref="B88:C88"/>
    <mergeCell ref="D88:E88"/>
    <mergeCell ref="G88:J88"/>
    <mergeCell ref="N88:O88"/>
    <mergeCell ref="N89:O89"/>
    <mergeCell ref="N90:O90"/>
    <mergeCell ref="B9:O9"/>
    <mergeCell ref="B86:H86"/>
    <mergeCell ref="I86:J86"/>
    <mergeCell ref="N86:O86"/>
    <mergeCell ref="B87:J87"/>
    <mergeCell ref="N87:O87"/>
    <mergeCell ref="H6:I6"/>
    <mergeCell ref="B7:C7"/>
    <mergeCell ref="D7:E7"/>
    <mergeCell ref="F7:I7"/>
    <mergeCell ref="B8:C8"/>
    <mergeCell ref="D8:E8"/>
    <mergeCell ref="F8:O8"/>
    <mergeCell ref="A1:P1"/>
    <mergeCell ref="B2:O2"/>
    <mergeCell ref="A3:A93"/>
    <mergeCell ref="D3:G3"/>
    <mergeCell ref="H3:O4"/>
    <mergeCell ref="P3:P93"/>
    <mergeCell ref="B4:C4"/>
    <mergeCell ref="D4:G4"/>
    <mergeCell ref="B5:C5"/>
    <mergeCell ref="D5:E5"/>
    <mergeCell ref="F5:G5"/>
    <mergeCell ref="H5:I5"/>
    <mergeCell ref="J5:O6"/>
    <mergeCell ref="B6:C6"/>
    <mergeCell ref="D6:E6"/>
    <mergeCell ref="F6:G6"/>
  </mergeCells>
  <dataValidations count="4">
    <dataValidation type="decimal" allowBlank="1" showInputMessage="1" showErrorMessage="1" errorTitle="Sales Tax Entry" error="Please enter an appropriate tax percentage (i.e. 6.275, 7.5, 8.75, 9)." sqref="N89:O89">
      <formula1>0.001</formula1>
      <formula2>0.9</formula2>
    </dataValidation>
    <dataValidation type="whole" operator="greaterThanOrEqual" allowBlank="1" showInputMessage="1" showErrorMessage="1" sqref="D8:E8 D11:D85 H11:H85 J11:J85">
      <formula1>1</formula1>
    </dataValidation>
    <dataValidation type="decimal" allowBlank="1" showInputMessage="1" showErrorMessage="1" sqref="D6:E6">
      <formula1>0.01</formula1>
      <formula2>10</formula2>
    </dataValidation>
    <dataValidation type="list" allowBlank="1" showInputMessage="1" showErrorMessage="1" sqref="D5:E5 D7:E7">
      <formula1>$Q$19:$Q$20</formula1>
    </dataValidation>
  </dataValidations>
  <pageMargins left="0.37" right="0.25" top="0.33" bottom="0.27" header="0.3" footer="0.3"/>
  <pageSetup scale="83" fitToHeight="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93"/>
  <sheetViews>
    <sheetView showGridLines="0" zoomScale="85" zoomScaleNormal="85" workbookViewId="0">
      <pane ySplit="10" topLeftCell="A11" activePane="bottomLeft" state="frozen"/>
      <selection pane="bottomLeft" activeCell="B11" sqref="B11"/>
    </sheetView>
  </sheetViews>
  <sheetFormatPr defaultRowHeight="16.5" x14ac:dyDescent="0.3"/>
  <cols>
    <col min="1" max="1" width="1.140625" style="5" customWidth="1"/>
    <col min="2" max="2" width="6.7109375" style="3" customWidth="1"/>
    <col min="3" max="3" width="36.42578125" style="3" customWidth="1"/>
    <col min="4" max="4" width="6" style="3" customWidth="1"/>
    <col min="5" max="5" width="11" style="4" customWidth="1"/>
    <col min="6" max="6" width="11" style="4" bestFit="1" customWidth="1"/>
    <col min="7" max="7" width="11.42578125" style="4" customWidth="1"/>
    <col min="8" max="8" width="10" style="6" customWidth="1"/>
    <col min="9" max="9" width="11.42578125" style="6" customWidth="1"/>
    <col min="10" max="10" width="10" style="6" customWidth="1"/>
    <col min="11" max="12" width="9.140625" style="4" hidden="1" customWidth="1"/>
    <col min="13" max="13" width="12.7109375" style="4" hidden="1" customWidth="1"/>
    <col min="14" max="14" width="12.140625" style="4" customWidth="1"/>
    <col min="15" max="15" width="11.7109375" style="4" customWidth="1"/>
    <col min="16" max="16" width="1.140625" style="5" customWidth="1"/>
    <col min="17" max="17" width="11.42578125" style="3" hidden="1" customWidth="1"/>
    <col min="18" max="16384" width="9.140625" style="3"/>
  </cols>
  <sheetData>
    <row r="1" spans="1:19" ht="6" customHeight="1" x14ac:dyDescent="0.3">
      <c r="A1" s="123"/>
      <c r="B1" s="123"/>
      <c r="C1" s="123"/>
      <c r="D1" s="123"/>
      <c r="E1" s="123"/>
      <c r="F1" s="123"/>
      <c r="G1" s="123"/>
      <c r="H1" s="123"/>
      <c r="I1" s="123"/>
      <c r="J1" s="123"/>
      <c r="K1" s="123"/>
      <c r="L1" s="123"/>
      <c r="M1" s="123"/>
      <c r="N1" s="123"/>
      <c r="O1" s="123"/>
      <c r="P1" s="123"/>
    </row>
    <row r="2" spans="1:19" ht="16.5" customHeight="1" x14ac:dyDescent="0.3">
      <c r="A2" s="82"/>
      <c r="B2" s="133" t="s">
        <v>47</v>
      </c>
      <c r="C2" s="133"/>
      <c r="D2" s="133"/>
      <c r="E2" s="133"/>
      <c r="F2" s="133"/>
      <c r="G2" s="133"/>
      <c r="H2" s="133"/>
      <c r="I2" s="133"/>
      <c r="J2" s="133"/>
      <c r="K2" s="133"/>
      <c r="L2" s="133"/>
      <c r="M2" s="133"/>
      <c r="N2" s="133"/>
      <c r="O2" s="133"/>
      <c r="P2" s="82"/>
    </row>
    <row r="3" spans="1:19" ht="16.5" customHeight="1" x14ac:dyDescent="0.3">
      <c r="A3" s="123"/>
      <c r="B3" s="86" t="s">
        <v>26</v>
      </c>
      <c r="C3" s="38"/>
      <c r="D3" s="99"/>
      <c r="E3" s="100"/>
      <c r="F3" s="100"/>
      <c r="G3" s="100"/>
      <c r="H3" s="122"/>
      <c r="I3" s="122"/>
      <c r="J3" s="122"/>
      <c r="K3" s="122"/>
      <c r="L3" s="122"/>
      <c r="M3" s="122"/>
      <c r="N3" s="122"/>
      <c r="O3" s="122"/>
      <c r="P3" s="123"/>
    </row>
    <row r="4" spans="1:19" ht="16.5" customHeight="1" x14ac:dyDescent="0.3">
      <c r="A4" s="123"/>
      <c r="B4" s="106" t="s">
        <v>7</v>
      </c>
      <c r="C4" s="107"/>
      <c r="D4" s="101"/>
      <c r="E4" s="105"/>
      <c r="F4" s="105"/>
      <c r="G4" s="102"/>
      <c r="H4" s="122"/>
      <c r="I4" s="122"/>
      <c r="J4" s="122"/>
      <c r="K4" s="122"/>
      <c r="L4" s="122"/>
      <c r="M4" s="122"/>
      <c r="N4" s="122"/>
      <c r="O4" s="122"/>
      <c r="P4" s="123"/>
    </row>
    <row r="5" spans="1:19" x14ac:dyDescent="0.3">
      <c r="A5" s="123"/>
      <c r="B5" s="106" t="s">
        <v>75</v>
      </c>
      <c r="C5" s="108"/>
      <c r="D5" s="101"/>
      <c r="E5" s="102"/>
      <c r="F5" s="93" t="s">
        <v>14</v>
      </c>
      <c r="G5" s="94"/>
      <c r="H5" s="136">
        <f>'YTD Savings'!E103</f>
        <v>0</v>
      </c>
      <c r="I5" s="136"/>
      <c r="J5" s="124"/>
      <c r="K5" s="124"/>
      <c r="L5" s="124"/>
      <c r="M5" s="124"/>
      <c r="N5" s="124"/>
      <c r="O5" s="124"/>
      <c r="P5" s="123"/>
    </row>
    <row r="6" spans="1:19" x14ac:dyDescent="0.3">
      <c r="A6" s="123"/>
      <c r="B6" s="106" t="s">
        <v>8</v>
      </c>
      <c r="C6" s="108"/>
      <c r="D6" s="103"/>
      <c r="E6" s="104"/>
      <c r="F6" s="95" t="s">
        <v>15</v>
      </c>
      <c r="G6" s="96"/>
      <c r="H6" s="137" t="e">
        <f>'YTD Savings'!F103</f>
        <v>#DIV/0!</v>
      </c>
      <c r="I6" s="137"/>
      <c r="J6" s="124"/>
      <c r="K6" s="124"/>
      <c r="L6" s="124"/>
      <c r="M6" s="124"/>
      <c r="N6" s="124"/>
      <c r="O6" s="124"/>
      <c r="P6" s="123"/>
    </row>
    <row r="7" spans="1:19" x14ac:dyDescent="0.3">
      <c r="A7" s="123"/>
      <c r="B7" s="106" t="s">
        <v>76</v>
      </c>
      <c r="C7" s="108"/>
      <c r="D7" s="103"/>
      <c r="E7" s="104"/>
      <c r="F7" s="131" t="e">
        <f>IF($H$6&lt;0.2,$Q$12,IF($H$6&lt;0.35,$Q$13,IF($H$6&lt;0.5,$Q$14,IF($H$6&lt;0.65,$Q$15,IF($H$6&lt;0.8,$Q$16,$Q$17)))))</f>
        <v>#DIV/0!</v>
      </c>
      <c r="G7" s="132"/>
      <c r="H7" s="132"/>
      <c r="I7" s="132"/>
      <c r="J7" s="87"/>
      <c r="K7" s="87"/>
      <c r="L7" s="87"/>
      <c r="M7" s="87"/>
      <c r="N7" s="87"/>
      <c r="O7" s="85"/>
      <c r="P7" s="123"/>
    </row>
    <row r="8" spans="1:19" x14ac:dyDescent="0.3">
      <c r="A8" s="123"/>
      <c r="B8" s="106" t="s">
        <v>25</v>
      </c>
      <c r="C8" s="106"/>
      <c r="D8" s="105">
        <v>100</v>
      </c>
      <c r="E8" s="102"/>
      <c r="F8" s="109" t="s">
        <v>29</v>
      </c>
      <c r="G8" s="110"/>
      <c r="H8" s="110"/>
      <c r="I8" s="110"/>
      <c r="J8" s="110"/>
      <c r="K8" s="110"/>
      <c r="L8" s="110"/>
      <c r="M8" s="110"/>
      <c r="N8" s="110"/>
      <c r="O8" s="110"/>
      <c r="P8" s="123"/>
    </row>
    <row r="9" spans="1:19" ht="10.5" customHeight="1" thickBot="1" x14ac:dyDescent="0.35">
      <c r="A9" s="123"/>
      <c r="B9" s="111"/>
      <c r="C9" s="111"/>
      <c r="D9" s="111"/>
      <c r="E9" s="111"/>
      <c r="F9" s="111"/>
      <c r="G9" s="111"/>
      <c r="H9" s="111"/>
      <c r="I9" s="111"/>
      <c r="J9" s="111"/>
      <c r="K9" s="111"/>
      <c r="L9" s="111"/>
      <c r="M9" s="111"/>
      <c r="N9" s="111"/>
      <c r="O9" s="111"/>
      <c r="P9" s="123"/>
    </row>
    <row r="10" spans="1:19" s="45" customFormat="1" ht="30.75" thickBot="1" x14ac:dyDescent="0.3">
      <c r="A10" s="123"/>
      <c r="B10" s="39" t="s">
        <v>6</v>
      </c>
      <c r="C10" s="40" t="s">
        <v>0</v>
      </c>
      <c r="D10" s="40" t="s">
        <v>2</v>
      </c>
      <c r="E10" s="41" t="s">
        <v>4</v>
      </c>
      <c r="F10" s="41" t="s">
        <v>1</v>
      </c>
      <c r="G10" s="42" t="s">
        <v>52</v>
      </c>
      <c r="H10" s="43" t="s">
        <v>24</v>
      </c>
      <c r="I10" s="43" t="s">
        <v>53</v>
      </c>
      <c r="J10" s="43" t="s">
        <v>24</v>
      </c>
      <c r="K10" s="41" t="s">
        <v>5</v>
      </c>
      <c r="L10" s="41" t="s">
        <v>58</v>
      </c>
      <c r="M10" s="41"/>
      <c r="N10" s="41" t="s">
        <v>30</v>
      </c>
      <c r="O10" s="44" t="s">
        <v>3</v>
      </c>
      <c r="P10" s="123"/>
    </row>
    <row r="11" spans="1:19" x14ac:dyDescent="0.3">
      <c r="A11" s="123"/>
      <c r="B11" s="25"/>
      <c r="C11" s="53"/>
      <c r="D11" s="26"/>
      <c r="E11" s="27"/>
      <c r="F11" s="27"/>
      <c r="G11" s="27"/>
      <c r="H11" s="35">
        <v>1</v>
      </c>
      <c r="I11" s="36"/>
      <c r="J11" s="35">
        <v>1</v>
      </c>
      <c r="K11" s="27">
        <f t="shared" ref="K11:K74" si="0">E11*D11</f>
        <v>0</v>
      </c>
      <c r="L11" s="72">
        <f>F11*D11</f>
        <v>0</v>
      </c>
      <c r="M11" s="48">
        <f>IF(($D$5="yes")*AND(G11&lt;($D$6+0.01)),G11*2,G11*1)</f>
        <v>0</v>
      </c>
      <c r="N11" s="46">
        <f>IF(($D$7="no")*AND(F11-((M11/H11)+(I11/J11))&lt;0),0,(F11-((M11/H11)+(I11/J11))))</f>
        <v>0</v>
      </c>
      <c r="O11" s="47">
        <f t="shared" ref="O11:O74" si="1">IF((D11/H11)&lt;($D$8+1),(D11*N11),((($D$8*H11)*N11)+(((D11-($D$8*H11))*F11)-(D11-($D$8*H11))*(G11/H11))))</f>
        <v>0</v>
      </c>
      <c r="P11" s="123"/>
    </row>
    <row r="12" spans="1:19" x14ac:dyDescent="0.3">
      <c r="A12" s="123"/>
      <c r="B12" s="28"/>
      <c r="C12" s="54"/>
      <c r="D12" s="29"/>
      <c r="E12" s="30"/>
      <c r="F12" s="30"/>
      <c r="G12" s="30"/>
      <c r="H12" s="31">
        <v>1</v>
      </c>
      <c r="I12" s="36"/>
      <c r="J12" s="35">
        <v>1</v>
      </c>
      <c r="K12" s="27">
        <f t="shared" si="0"/>
        <v>0</v>
      </c>
      <c r="L12" s="72">
        <f t="shared" ref="L12:L75" si="2">F12*D12</f>
        <v>0</v>
      </c>
      <c r="M12" s="48">
        <f t="shared" ref="M12:M75" si="3">IF(($D$5="yes")*AND(G12&lt;($D$6+0.01)),G12*2,G12*1)</f>
        <v>0</v>
      </c>
      <c r="N12" s="46">
        <f t="shared" ref="N12:N75" si="4">IF(($D$7="no")*AND(F12-((M12/H12)+(I12/J12))&lt;0),0,(F12-((M12/H12)+(I12/J12))))</f>
        <v>0</v>
      </c>
      <c r="O12" s="47">
        <f t="shared" si="1"/>
        <v>0</v>
      </c>
      <c r="P12" s="123"/>
      <c r="Q12" s="3" t="s">
        <v>78</v>
      </c>
      <c r="S12" s="7"/>
    </row>
    <row r="13" spans="1:19" x14ac:dyDescent="0.3">
      <c r="A13" s="123"/>
      <c r="B13" s="28"/>
      <c r="C13" s="54"/>
      <c r="D13" s="29"/>
      <c r="E13" s="30"/>
      <c r="F13" s="30"/>
      <c r="G13" s="30"/>
      <c r="H13" s="31">
        <v>1</v>
      </c>
      <c r="I13" s="36"/>
      <c r="J13" s="35">
        <v>1</v>
      </c>
      <c r="K13" s="27">
        <f t="shared" si="0"/>
        <v>0</v>
      </c>
      <c r="L13" s="72">
        <f t="shared" si="2"/>
        <v>0</v>
      </c>
      <c r="M13" s="48">
        <f t="shared" si="3"/>
        <v>0</v>
      </c>
      <c r="N13" s="46">
        <f t="shared" si="4"/>
        <v>0</v>
      </c>
      <c r="O13" s="47">
        <f t="shared" si="1"/>
        <v>0</v>
      </c>
      <c r="P13" s="123"/>
      <c r="Q13" s="3" t="s">
        <v>79</v>
      </c>
    </row>
    <row r="14" spans="1:19" s="5" customFormat="1" x14ac:dyDescent="0.3">
      <c r="A14" s="123"/>
      <c r="B14" s="28"/>
      <c r="C14" s="54"/>
      <c r="D14" s="29"/>
      <c r="E14" s="30"/>
      <c r="F14" s="30"/>
      <c r="G14" s="30"/>
      <c r="H14" s="31">
        <v>1</v>
      </c>
      <c r="I14" s="36"/>
      <c r="J14" s="35">
        <v>1</v>
      </c>
      <c r="K14" s="27">
        <f t="shared" si="0"/>
        <v>0</v>
      </c>
      <c r="L14" s="72">
        <f t="shared" si="2"/>
        <v>0</v>
      </c>
      <c r="M14" s="48">
        <f t="shared" si="3"/>
        <v>0</v>
      </c>
      <c r="N14" s="46">
        <f t="shared" si="4"/>
        <v>0</v>
      </c>
      <c r="O14" s="47">
        <f t="shared" si="1"/>
        <v>0</v>
      </c>
      <c r="P14" s="123"/>
      <c r="Q14" s="5" t="s">
        <v>80</v>
      </c>
      <c r="R14" s="12"/>
      <c r="S14" s="12"/>
    </row>
    <row r="15" spans="1:19" s="5" customFormat="1" x14ac:dyDescent="0.3">
      <c r="A15" s="123"/>
      <c r="B15" s="28"/>
      <c r="C15" s="54"/>
      <c r="D15" s="29"/>
      <c r="E15" s="30"/>
      <c r="F15" s="30"/>
      <c r="G15" s="30"/>
      <c r="H15" s="31">
        <v>1</v>
      </c>
      <c r="I15" s="36"/>
      <c r="J15" s="35">
        <v>1</v>
      </c>
      <c r="K15" s="27">
        <f t="shared" si="0"/>
        <v>0</v>
      </c>
      <c r="L15" s="72">
        <f t="shared" si="2"/>
        <v>0</v>
      </c>
      <c r="M15" s="48">
        <f t="shared" si="3"/>
        <v>0</v>
      </c>
      <c r="N15" s="46">
        <f t="shared" si="4"/>
        <v>0</v>
      </c>
      <c r="O15" s="47">
        <f t="shared" si="1"/>
        <v>0</v>
      </c>
      <c r="P15" s="123"/>
      <c r="Q15" s="5" t="s">
        <v>18</v>
      </c>
      <c r="R15" s="20"/>
    </row>
    <row r="16" spans="1:19" s="5" customFormat="1" x14ac:dyDescent="0.3">
      <c r="A16" s="123"/>
      <c r="B16" s="28"/>
      <c r="C16" s="54"/>
      <c r="D16" s="29"/>
      <c r="E16" s="30"/>
      <c r="F16" s="30"/>
      <c r="G16" s="30"/>
      <c r="H16" s="31">
        <v>1</v>
      </c>
      <c r="I16" s="36"/>
      <c r="J16" s="35">
        <v>1</v>
      </c>
      <c r="K16" s="27">
        <f t="shared" si="0"/>
        <v>0</v>
      </c>
      <c r="L16" s="72">
        <f t="shared" si="2"/>
        <v>0</v>
      </c>
      <c r="M16" s="48">
        <f t="shared" si="3"/>
        <v>0</v>
      </c>
      <c r="N16" s="46">
        <f t="shared" si="4"/>
        <v>0</v>
      </c>
      <c r="O16" s="47">
        <f t="shared" si="1"/>
        <v>0</v>
      </c>
      <c r="P16" s="123"/>
      <c r="Q16" s="5" t="s">
        <v>19</v>
      </c>
      <c r="R16" s="19"/>
    </row>
    <row r="17" spans="1:17" s="5" customFormat="1" x14ac:dyDescent="0.3">
      <c r="A17" s="123"/>
      <c r="B17" s="28"/>
      <c r="C17" s="54"/>
      <c r="D17" s="29"/>
      <c r="E17" s="30"/>
      <c r="F17" s="30"/>
      <c r="G17" s="30"/>
      <c r="H17" s="31">
        <v>1</v>
      </c>
      <c r="I17" s="36"/>
      <c r="J17" s="35">
        <v>1</v>
      </c>
      <c r="K17" s="27">
        <f t="shared" si="0"/>
        <v>0</v>
      </c>
      <c r="L17" s="72">
        <f t="shared" si="2"/>
        <v>0</v>
      </c>
      <c r="M17" s="48">
        <f t="shared" si="3"/>
        <v>0</v>
      </c>
      <c r="N17" s="46">
        <f t="shared" si="4"/>
        <v>0</v>
      </c>
      <c r="O17" s="47">
        <f t="shared" si="1"/>
        <v>0</v>
      </c>
      <c r="P17" s="123"/>
      <c r="Q17" s="5" t="s">
        <v>20</v>
      </c>
    </row>
    <row r="18" spans="1:17" s="5" customFormat="1" x14ac:dyDescent="0.3">
      <c r="A18" s="123"/>
      <c r="B18" s="28"/>
      <c r="C18" s="54"/>
      <c r="D18" s="29"/>
      <c r="E18" s="30"/>
      <c r="F18" s="30"/>
      <c r="G18" s="30"/>
      <c r="H18" s="31">
        <v>1</v>
      </c>
      <c r="I18" s="36"/>
      <c r="J18" s="35">
        <v>1</v>
      </c>
      <c r="K18" s="27">
        <f t="shared" si="0"/>
        <v>0</v>
      </c>
      <c r="L18" s="72">
        <f t="shared" si="2"/>
        <v>0</v>
      </c>
      <c r="M18" s="48">
        <f t="shared" si="3"/>
        <v>0</v>
      </c>
      <c r="N18" s="46">
        <f t="shared" si="4"/>
        <v>0</v>
      </c>
      <c r="O18" s="47">
        <f t="shared" si="1"/>
        <v>0</v>
      </c>
      <c r="P18" s="123"/>
    </row>
    <row r="19" spans="1:17" s="5" customFormat="1" x14ac:dyDescent="0.3">
      <c r="A19" s="123"/>
      <c r="B19" s="28"/>
      <c r="C19" s="54"/>
      <c r="D19" s="29"/>
      <c r="E19" s="30"/>
      <c r="F19" s="30"/>
      <c r="G19" s="30"/>
      <c r="H19" s="31">
        <v>1</v>
      </c>
      <c r="I19" s="36"/>
      <c r="J19" s="35">
        <v>1</v>
      </c>
      <c r="K19" s="27">
        <f t="shared" si="0"/>
        <v>0</v>
      </c>
      <c r="L19" s="72">
        <f t="shared" si="2"/>
        <v>0</v>
      </c>
      <c r="M19" s="48">
        <f t="shared" si="3"/>
        <v>0</v>
      </c>
      <c r="N19" s="46">
        <f t="shared" si="4"/>
        <v>0</v>
      </c>
      <c r="O19" s="47">
        <f t="shared" si="1"/>
        <v>0</v>
      </c>
      <c r="P19" s="123"/>
      <c r="Q19" s="5" t="s">
        <v>50</v>
      </c>
    </row>
    <row r="20" spans="1:17" s="5" customFormat="1" x14ac:dyDescent="0.3">
      <c r="A20" s="123"/>
      <c r="B20" s="28"/>
      <c r="C20" s="54"/>
      <c r="D20" s="29"/>
      <c r="E20" s="30"/>
      <c r="F20" s="30"/>
      <c r="G20" s="30"/>
      <c r="H20" s="31">
        <v>1</v>
      </c>
      <c r="I20" s="36"/>
      <c r="J20" s="35">
        <v>1</v>
      </c>
      <c r="K20" s="27">
        <f t="shared" si="0"/>
        <v>0</v>
      </c>
      <c r="L20" s="72">
        <f t="shared" si="2"/>
        <v>0</v>
      </c>
      <c r="M20" s="48">
        <f t="shared" si="3"/>
        <v>0</v>
      </c>
      <c r="N20" s="46">
        <f t="shared" si="4"/>
        <v>0</v>
      </c>
      <c r="O20" s="47">
        <f t="shared" si="1"/>
        <v>0</v>
      </c>
      <c r="P20" s="123"/>
      <c r="Q20" s="5" t="s">
        <v>51</v>
      </c>
    </row>
    <row r="21" spans="1:17" s="5" customFormat="1" x14ac:dyDescent="0.3">
      <c r="A21" s="123"/>
      <c r="B21" s="28"/>
      <c r="C21" s="54"/>
      <c r="D21" s="29"/>
      <c r="E21" s="30"/>
      <c r="F21" s="30"/>
      <c r="G21" s="30"/>
      <c r="H21" s="31">
        <v>1</v>
      </c>
      <c r="I21" s="36"/>
      <c r="J21" s="35">
        <v>1</v>
      </c>
      <c r="K21" s="27">
        <f t="shared" si="0"/>
        <v>0</v>
      </c>
      <c r="L21" s="72">
        <f t="shared" si="2"/>
        <v>0</v>
      </c>
      <c r="M21" s="48">
        <f t="shared" si="3"/>
        <v>0</v>
      </c>
      <c r="N21" s="46">
        <f t="shared" si="4"/>
        <v>0</v>
      </c>
      <c r="O21" s="47">
        <f t="shared" si="1"/>
        <v>0</v>
      </c>
      <c r="P21" s="123"/>
    </row>
    <row r="22" spans="1:17" x14ac:dyDescent="0.3">
      <c r="A22" s="123"/>
      <c r="B22" s="28"/>
      <c r="C22" s="54"/>
      <c r="D22" s="29"/>
      <c r="E22" s="30"/>
      <c r="F22" s="30"/>
      <c r="G22" s="30"/>
      <c r="H22" s="31">
        <v>1</v>
      </c>
      <c r="I22" s="36"/>
      <c r="J22" s="35">
        <v>1</v>
      </c>
      <c r="K22" s="27">
        <f t="shared" si="0"/>
        <v>0</v>
      </c>
      <c r="L22" s="72">
        <f t="shared" si="2"/>
        <v>0</v>
      </c>
      <c r="M22" s="48">
        <f t="shared" si="3"/>
        <v>0</v>
      </c>
      <c r="N22" s="46">
        <f t="shared" si="4"/>
        <v>0</v>
      </c>
      <c r="O22" s="47">
        <f t="shared" si="1"/>
        <v>0</v>
      </c>
      <c r="P22" s="123"/>
    </row>
    <row r="23" spans="1:17" s="5" customFormat="1" x14ac:dyDescent="0.3">
      <c r="A23" s="123"/>
      <c r="B23" s="28"/>
      <c r="C23" s="54"/>
      <c r="D23" s="29"/>
      <c r="E23" s="30"/>
      <c r="F23" s="30"/>
      <c r="G23" s="30"/>
      <c r="H23" s="31">
        <v>1</v>
      </c>
      <c r="I23" s="36"/>
      <c r="J23" s="35">
        <v>1</v>
      </c>
      <c r="K23" s="27">
        <f t="shared" si="0"/>
        <v>0</v>
      </c>
      <c r="L23" s="72">
        <f t="shared" si="2"/>
        <v>0</v>
      </c>
      <c r="M23" s="48">
        <f t="shared" si="3"/>
        <v>0</v>
      </c>
      <c r="N23" s="46">
        <f t="shared" si="4"/>
        <v>0</v>
      </c>
      <c r="O23" s="47">
        <f t="shared" si="1"/>
        <v>0</v>
      </c>
      <c r="P23" s="123"/>
    </row>
    <row r="24" spans="1:17" s="5" customFormat="1" x14ac:dyDescent="0.3">
      <c r="A24" s="123"/>
      <c r="B24" s="28"/>
      <c r="C24" s="54"/>
      <c r="D24" s="29"/>
      <c r="E24" s="30"/>
      <c r="F24" s="30"/>
      <c r="G24" s="30"/>
      <c r="H24" s="31">
        <v>1</v>
      </c>
      <c r="I24" s="36"/>
      <c r="J24" s="35">
        <v>1</v>
      </c>
      <c r="K24" s="27">
        <f t="shared" si="0"/>
        <v>0</v>
      </c>
      <c r="L24" s="72">
        <f t="shared" si="2"/>
        <v>0</v>
      </c>
      <c r="M24" s="48">
        <f t="shared" si="3"/>
        <v>0</v>
      </c>
      <c r="N24" s="46">
        <f t="shared" si="4"/>
        <v>0</v>
      </c>
      <c r="O24" s="47">
        <f t="shared" si="1"/>
        <v>0</v>
      </c>
      <c r="P24" s="123"/>
    </row>
    <row r="25" spans="1:17" s="5" customFormat="1" x14ac:dyDescent="0.3">
      <c r="A25" s="123"/>
      <c r="B25" s="28"/>
      <c r="C25" s="55"/>
      <c r="D25" s="32"/>
      <c r="E25" s="33"/>
      <c r="F25" s="33"/>
      <c r="G25" s="33"/>
      <c r="H25" s="34">
        <v>1</v>
      </c>
      <c r="I25" s="37"/>
      <c r="J25" s="35">
        <v>1</v>
      </c>
      <c r="K25" s="27">
        <f t="shared" si="0"/>
        <v>0</v>
      </c>
      <c r="L25" s="72">
        <f t="shared" si="2"/>
        <v>0</v>
      </c>
      <c r="M25" s="48">
        <f t="shared" si="3"/>
        <v>0</v>
      </c>
      <c r="N25" s="46">
        <f t="shared" si="4"/>
        <v>0</v>
      </c>
      <c r="O25" s="47">
        <f t="shared" si="1"/>
        <v>0</v>
      </c>
      <c r="P25" s="123"/>
    </row>
    <row r="26" spans="1:17" s="5" customFormat="1" x14ac:dyDescent="0.3">
      <c r="A26" s="123"/>
      <c r="B26" s="28"/>
      <c r="C26" s="54"/>
      <c r="D26" s="29"/>
      <c r="E26" s="30"/>
      <c r="F26" s="30"/>
      <c r="G26" s="30"/>
      <c r="H26" s="31">
        <v>1</v>
      </c>
      <c r="I26" s="36"/>
      <c r="J26" s="35">
        <v>1</v>
      </c>
      <c r="K26" s="27">
        <f t="shared" si="0"/>
        <v>0</v>
      </c>
      <c r="L26" s="72">
        <f t="shared" si="2"/>
        <v>0</v>
      </c>
      <c r="M26" s="48">
        <f t="shared" si="3"/>
        <v>0</v>
      </c>
      <c r="N26" s="46">
        <f t="shared" si="4"/>
        <v>0</v>
      </c>
      <c r="O26" s="47">
        <f t="shared" si="1"/>
        <v>0</v>
      </c>
      <c r="P26" s="123"/>
    </row>
    <row r="27" spans="1:17" s="5" customFormat="1" x14ac:dyDescent="0.3">
      <c r="A27" s="123"/>
      <c r="B27" s="28"/>
      <c r="C27" s="54"/>
      <c r="D27" s="29"/>
      <c r="E27" s="30"/>
      <c r="F27" s="30"/>
      <c r="G27" s="30"/>
      <c r="H27" s="31">
        <v>1</v>
      </c>
      <c r="I27" s="36"/>
      <c r="J27" s="35">
        <v>1</v>
      </c>
      <c r="K27" s="27">
        <f t="shared" si="0"/>
        <v>0</v>
      </c>
      <c r="L27" s="72">
        <f t="shared" si="2"/>
        <v>0</v>
      </c>
      <c r="M27" s="48">
        <f t="shared" si="3"/>
        <v>0</v>
      </c>
      <c r="N27" s="46">
        <f t="shared" si="4"/>
        <v>0</v>
      </c>
      <c r="O27" s="47">
        <f t="shared" si="1"/>
        <v>0</v>
      </c>
      <c r="P27" s="123"/>
    </row>
    <row r="28" spans="1:17" x14ac:dyDescent="0.3">
      <c r="A28" s="123"/>
      <c r="B28" s="28"/>
      <c r="C28" s="54"/>
      <c r="D28" s="29"/>
      <c r="E28" s="30"/>
      <c r="F28" s="30"/>
      <c r="G28" s="30"/>
      <c r="H28" s="31">
        <v>1</v>
      </c>
      <c r="I28" s="36"/>
      <c r="J28" s="35">
        <v>1</v>
      </c>
      <c r="K28" s="27">
        <f t="shared" si="0"/>
        <v>0</v>
      </c>
      <c r="L28" s="72">
        <f t="shared" si="2"/>
        <v>0</v>
      </c>
      <c r="M28" s="48">
        <f t="shared" si="3"/>
        <v>0</v>
      </c>
      <c r="N28" s="46">
        <f t="shared" si="4"/>
        <v>0</v>
      </c>
      <c r="O28" s="47">
        <f t="shared" si="1"/>
        <v>0</v>
      </c>
      <c r="P28" s="123"/>
    </row>
    <row r="29" spans="1:17" x14ac:dyDescent="0.3">
      <c r="A29" s="123"/>
      <c r="B29" s="28"/>
      <c r="C29" s="54"/>
      <c r="D29" s="29"/>
      <c r="E29" s="30"/>
      <c r="F29" s="30"/>
      <c r="G29" s="30"/>
      <c r="H29" s="31">
        <v>1</v>
      </c>
      <c r="I29" s="36"/>
      <c r="J29" s="35">
        <v>1</v>
      </c>
      <c r="K29" s="27">
        <f t="shared" si="0"/>
        <v>0</v>
      </c>
      <c r="L29" s="72">
        <f t="shared" si="2"/>
        <v>0</v>
      </c>
      <c r="M29" s="48">
        <f t="shared" si="3"/>
        <v>0</v>
      </c>
      <c r="N29" s="46">
        <f t="shared" si="4"/>
        <v>0</v>
      </c>
      <c r="O29" s="47">
        <f t="shared" si="1"/>
        <v>0</v>
      </c>
      <c r="P29" s="123"/>
    </row>
    <row r="30" spans="1:17" x14ac:dyDescent="0.3">
      <c r="A30" s="123"/>
      <c r="B30" s="28"/>
      <c r="C30" s="54"/>
      <c r="D30" s="29"/>
      <c r="E30" s="30"/>
      <c r="F30" s="30"/>
      <c r="G30" s="30"/>
      <c r="H30" s="31">
        <v>1</v>
      </c>
      <c r="I30" s="36"/>
      <c r="J30" s="35">
        <v>1</v>
      </c>
      <c r="K30" s="27">
        <f t="shared" si="0"/>
        <v>0</v>
      </c>
      <c r="L30" s="72">
        <f t="shared" si="2"/>
        <v>0</v>
      </c>
      <c r="M30" s="48">
        <f t="shared" si="3"/>
        <v>0</v>
      </c>
      <c r="N30" s="46">
        <f t="shared" si="4"/>
        <v>0</v>
      </c>
      <c r="O30" s="47">
        <f t="shared" si="1"/>
        <v>0</v>
      </c>
      <c r="P30" s="123"/>
    </row>
    <row r="31" spans="1:17" x14ac:dyDescent="0.3">
      <c r="A31" s="123"/>
      <c r="B31" s="28"/>
      <c r="C31" s="54"/>
      <c r="D31" s="29"/>
      <c r="E31" s="30"/>
      <c r="F31" s="30"/>
      <c r="G31" s="30"/>
      <c r="H31" s="31">
        <v>1</v>
      </c>
      <c r="I31" s="36"/>
      <c r="J31" s="35">
        <v>1</v>
      </c>
      <c r="K31" s="27">
        <f t="shared" si="0"/>
        <v>0</v>
      </c>
      <c r="L31" s="72">
        <f t="shared" si="2"/>
        <v>0</v>
      </c>
      <c r="M31" s="48">
        <f t="shared" si="3"/>
        <v>0</v>
      </c>
      <c r="N31" s="46">
        <f t="shared" si="4"/>
        <v>0</v>
      </c>
      <c r="O31" s="47">
        <f t="shared" si="1"/>
        <v>0</v>
      </c>
      <c r="P31" s="123"/>
    </row>
    <row r="32" spans="1:17" x14ac:dyDescent="0.3">
      <c r="A32" s="123"/>
      <c r="B32" s="28"/>
      <c r="C32" s="54"/>
      <c r="D32" s="29"/>
      <c r="E32" s="30"/>
      <c r="F32" s="30"/>
      <c r="G32" s="30"/>
      <c r="H32" s="31">
        <v>1</v>
      </c>
      <c r="I32" s="36"/>
      <c r="J32" s="35">
        <v>1</v>
      </c>
      <c r="K32" s="27">
        <f t="shared" si="0"/>
        <v>0</v>
      </c>
      <c r="L32" s="72">
        <f t="shared" si="2"/>
        <v>0</v>
      </c>
      <c r="M32" s="48">
        <f t="shared" si="3"/>
        <v>0</v>
      </c>
      <c r="N32" s="46">
        <f t="shared" si="4"/>
        <v>0</v>
      </c>
      <c r="O32" s="47">
        <f t="shared" si="1"/>
        <v>0</v>
      </c>
      <c r="P32" s="123"/>
    </row>
    <row r="33" spans="1:16" x14ac:dyDescent="0.3">
      <c r="A33" s="123"/>
      <c r="B33" s="28"/>
      <c r="C33" s="54"/>
      <c r="D33" s="29"/>
      <c r="E33" s="30"/>
      <c r="F33" s="30"/>
      <c r="G33" s="30"/>
      <c r="H33" s="31">
        <v>1</v>
      </c>
      <c r="I33" s="36"/>
      <c r="J33" s="35">
        <v>1</v>
      </c>
      <c r="K33" s="27">
        <f t="shared" si="0"/>
        <v>0</v>
      </c>
      <c r="L33" s="72">
        <f t="shared" si="2"/>
        <v>0</v>
      </c>
      <c r="M33" s="48">
        <f t="shared" si="3"/>
        <v>0</v>
      </c>
      <c r="N33" s="46">
        <f t="shared" si="4"/>
        <v>0</v>
      </c>
      <c r="O33" s="47">
        <f t="shared" si="1"/>
        <v>0</v>
      </c>
      <c r="P33" s="123"/>
    </row>
    <row r="34" spans="1:16" x14ac:dyDescent="0.3">
      <c r="A34" s="123"/>
      <c r="B34" s="28"/>
      <c r="C34" s="54"/>
      <c r="D34" s="29"/>
      <c r="E34" s="30"/>
      <c r="F34" s="30"/>
      <c r="G34" s="30"/>
      <c r="H34" s="31">
        <v>1</v>
      </c>
      <c r="I34" s="36"/>
      <c r="J34" s="35">
        <v>1</v>
      </c>
      <c r="K34" s="27">
        <f t="shared" si="0"/>
        <v>0</v>
      </c>
      <c r="L34" s="72">
        <f t="shared" si="2"/>
        <v>0</v>
      </c>
      <c r="M34" s="48">
        <f t="shared" si="3"/>
        <v>0</v>
      </c>
      <c r="N34" s="46">
        <f t="shared" si="4"/>
        <v>0</v>
      </c>
      <c r="O34" s="47">
        <f t="shared" si="1"/>
        <v>0</v>
      </c>
      <c r="P34" s="123"/>
    </row>
    <row r="35" spans="1:16" x14ac:dyDescent="0.3">
      <c r="A35" s="123"/>
      <c r="B35" s="28"/>
      <c r="C35" s="54"/>
      <c r="D35" s="29"/>
      <c r="E35" s="30"/>
      <c r="F35" s="30"/>
      <c r="G35" s="30"/>
      <c r="H35" s="31">
        <v>1</v>
      </c>
      <c r="I35" s="36"/>
      <c r="J35" s="35">
        <v>1</v>
      </c>
      <c r="K35" s="27">
        <f t="shared" si="0"/>
        <v>0</v>
      </c>
      <c r="L35" s="72">
        <f t="shared" si="2"/>
        <v>0</v>
      </c>
      <c r="M35" s="48">
        <f t="shared" si="3"/>
        <v>0</v>
      </c>
      <c r="N35" s="46">
        <f t="shared" si="4"/>
        <v>0</v>
      </c>
      <c r="O35" s="47">
        <f t="shared" si="1"/>
        <v>0</v>
      </c>
      <c r="P35" s="123"/>
    </row>
    <row r="36" spans="1:16" x14ac:dyDescent="0.3">
      <c r="A36" s="123"/>
      <c r="B36" s="28"/>
      <c r="C36" s="54"/>
      <c r="D36" s="29"/>
      <c r="E36" s="30"/>
      <c r="F36" s="30"/>
      <c r="G36" s="30"/>
      <c r="H36" s="31">
        <v>1</v>
      </c>
      <c r="I36" s="36"/>
      <c r="J36" s="35">
        <v>1</v>
      </c>
      <c r="K36" s="27">
        <f t="shared" si="0"/>
        <v>0</v>
      </c>
      <c r="L36" s="72">
        <f t="shared" si="2"/>
        <v>0</v>
      </c>
      <c r="M36" s="48">
        <f t="shared" si="3"/>
        <v>0</v>
      </c>
      <c r="N36" s="46">
        <f t="shared" si="4"/>
        <v>0</v>
      </c>
      <c r="O36" s="47">
        <f t="shared" si="1"/>
        <v>0</v>
      </c>
      <c r="P36" s="123"/>
    </row>
    <row r="37" spans="1:16" x14ac:dyDescent="0.3">
      <c r="A37" s="123"/>
      <c r="B37" s="28"/>
      <c r="C37" s="54"/>
      <c r="D37" s="29"/>
      <c r="E37" s="30"/>
      <c r="F37" s="30"/>
      <c r="G37" s="30"/>
      <c r="H37" s="31">
        <v>1</v>
      </c>
      <c r="I37" s="36"/>
      <c r="J37" s="35">
        <v>1</v>
      </c>
      <c r="K37" s="27">
        <f t="shared" si="0"/>
        <v>0</v>
      </c>
      <c r="L37" s="72">
        <f t="shared" si="2"/>
        <v>0</v>
      </c>
      <c r="M37" s="48">
        <f t="shared" si="3"/>
        <v>0</v>
      </c>
      <c r="N37" s="46">
        <f t="shared" si="4"/>
        <v>0</v>
      </c>
      <c r="O37" s="47">
        <f t="shared" si="1"/>
        <v>0</v>
      </c>
      <c r="P37" s="123"/>
    </row>
    <row r="38" spans="1:16" x14ac:dyDescent="0.3">
      <c r="A38" s="123"/>
      <c r="B38" s="28"/>
      <c r="C38" s="54"/>
      <c r="D38" s="29"/>
      <c r="E38" s="30"/>
      <c r="F38" s="30"/>
      <c r="G38" s="30"/>
      <c r="H38" s="31">
        <v>1</v>
      </c>
      <c r="I38" s="36"/>
      <c r="J38" s="35">
        <v>1</v>
      </c>
      <c r="K38" s="27">
        <f t="shared" si="0"/>
        <v>0</v>
      </c>
      <c r="L38" s="72">
        <f t="shared" si="2"/>
        <v>0</v>
      </c>
      <c r="M38" s="48">
        <f t="shared" si="3"/>
        <v>0</v>
      </c>
      <c r="N38" s="46">
        <f t="shared" si="4"/>
        <v>0</v>
      </c>
      <c r="O38" s="47">
        <f t="shared" si="1"/>
        <v>0</v>
      </c>
      <c r="P38" s="123"/>
    </row>
    <row r="39" spans="1:16" x14ac:dyDescent="0.3">
      <c r="A39" s="123"/>
      <c r="B39" s="28"/>
      <c r="C39" s="54"/>
      <c r="D39" s="29"/>
      <c r="E39" s="30"/>
      <c r="F39" s="30"/>
      <c r="G39" s="30"/>
      <c r="H39" s="31">
        <v>1</v>
      </c>
      <c r="I39" s="36"/>
      <c r="J39" s="35">
        <v>1</v>
      </c>
      <c r="K39" s="27">
        <f t="shared" si="0"/>
        <v>0</v>
      </c>
      <c r="L39" s="72">
        <f t="shared" si="2"/>
        <v>0</v>
      </c>
      <c r="M39" s="48">
        <f t="shared" si="3"/>
        <v>0</v>
      </c>
      <c r="N39" s="46">
        <f t="shared" si="4"/>
        <v>0</v>
      </c>
      <c r="O39" s="47">
        <f t="shared" si="1"/>
        <v>0</v>
      </c>
      <c r="P39" s="123"/>
    </row>
    <row r="40" spans="1:16" x14ac:dyDescent="0.3">
      <c r="A40" s="123"/>
      <c r="B40" s="28"/>
      <c r="C40" s="54"/>
      <c r="D40" s="29"/>
      <c r="E40" s="30"/>
      <c r="F40" s="30"/>
      <c r="G40" s="30"/>
      <c r="H40" s="31">
        <v>1</v>
      </c>
      <c r="I40" s="36"/>
      <c r="J40" s="35">
        <v>1</v>
      </c>
      <c r="K40" s="27">
        <f t="shared" si="0"/>
        <v>0</v>
      </c>
      <c r="L40" s="72">
        <f t="shared" si="2"/>
        <v>0</v>
      </c>
      <c r="M40" s="48">
        <f t="shared" si="3"/>
        <v>0</v>
      </c>
      <c r="N40" s="46">
        <f t="shared" si="4"/>
        <v>0</v>
      </c>
      <c r="O40" s="47">
        <f t="shared" si="1"/>
        <v>0</v>
      </c>
      <c r="P40" s="123"/>
    </row>
    <row r="41" spans="1:16" x14ac:dyDescent="0.3">
      <c r="A41" s="123"/>
      <c r="B41" s="28"/>
      <c r="C41" s="54"/>
      <c r="D41" s="29"/>
      <c r="E41" s="30"/>
      <c r="F41" s="30"/>
      <c r="G41" s="30"/>
      <c r="H41" s="31">
        <v>1</v>
      </c>
      <c r="I41" s="36"/>
      <c r="J41" s="35">
        <v>1</v>
      </c>
      <c r="K41" s="27">
        <f t="shared" si="0"/>
        <v>0</v>
      </c>
      <c r="L41" s="72">
        <f t="shared" si="2"/>
        <v>0</v>
      </c>
      <c r="M41" s="48">
        <f t="shared" si="3"/>
        <v>0</v>
      </c>
      <c r="N41" s="46">
        <f t="shared" si="4"/>
        <v>0</v>
      </c>
      <c r="O41" s="47">
        <f t="shared" si="1"/>
        <v>0</v>
      </c>
      <c r="P41" s="123"/>
    </row>
    <row r="42" spans="1:16" x14ac:dyDescent="0.3">
      <c r="A42" s="123"/>
      <c r="B42" s="28"/>
      <c r="C42" s="54"/>
      <c r="D42" s="29"/>
      <c r="E42" s="30"/>
      <c r="F42" s="30"/>
      <c r="G42" s="30"/>
      <c r="H42" s="31">
        <v>1</v>
      </c>
      <c r="I42" s="36"/>
      <c r="J42" s="35">
        <v>1</v>
      </c>
      <c r="K42" s="27">
        <f t="shared" si="0"/>
        <v>0</v>
      </c>
      <c r="L42" s="72">
        <f t="shared" si="2"/>
        <v>0</v>
      </c>
      <c r="M42" s="48">
        <f t="shared" si="3"/>
        <v>0</v>
      </c>
      <c r="N42" s="46">
        <f t="shared" si="4"/>
        <v>0</v>
      </c>
      <c r="O42" s="47">
        <f t="shared" si="1"/>
        <v>0</v>
      </c>
      <c r="P42" s="123"/>
    </row>
    <row r="43" spans="1:16" x14ac:dyDescent="0.3">
      <c r="A43" s="123"/>
      <c r="B43" s="28"/>
      <c r="C43" s="54"/>
      <c r="D43" s="29"/>
      <c r="E43" s="30"/>
      <c r="F43" s="30"/>
      <c r="G43" s="30"/>
      <c r="H43" s="31">
        <v>1</v>
      </c>
      <c r="I43" s="36"/>
      <c r="J43" s="35">
        <v>1</v>
      </c>
      <c r="K43" s="27">
        <f t="shared" si="0"/>
        <v>0</v>
      </c>
      <c r="L43" s="72">
        <f t="shared" si="2"/>
        <v>0</v>
      </c>
      <c r="M43" s="48">
        <f t="shared" si="3"/>
        <v>0</v>
      </c>
      <c r="N43" s="46">
        <f t="shared" si="4"/>
        <v>0</v>
      </c>
      <c r="O43" s="47">
        <f t="shared" si="1"/>
        <v>0</v>
      </c>
      <c r="P43" s="123"/>
    </row>
    <row r="44" spans="1:16" x14ac:dyDescent="0.3">
      <c r="A44" s="123"/>
      <c r="B44" s="28"/>
      <c r="C44" s="54"/>
      <c r="D44" s="29"/>
      <c r="E44" s="30"/>
      <c r="F44" s="30"/>
      <c r="G44" s="30"/>
      <c r="H44" s="31">
        <v>1</v>
      </c>
      <c r="I44" s="36"/>
      <c r="J44" s="35">
        <v>1</v>
      </c>
      <c r="K44" s="27">
        <f t="shared" si="0"/>
        <v>0</v>
      </c>
      <c r="L44" s="72">
        <f t="shared" si="2"/>
        <v>0</v>
      </c>
      <c r="M44" s="48">
        <f t="shared" si="3"/>
        <v>0</v>
      </c>
      <c r="N44" s="46">
        <f t="shared" si="4"/>
        <v>0</v>
      </c>
      <c r="O44" s="47">
        <f t="shared" si="1"/>
        <v>0</v>
      </c>
      <c r="P44" s="123"/>
    </row>
    <row r="45" spans="1:16" x14ac:dyDescent="0.3">
      <c r="A45" s="123"/>
      <c r="B45" s="28"/>
      <c r="C45" s="54"/>
      <c r="D45" s="29"/>
      <c r="E45" s="30"/>
      <c r="F45" s="30"/>
      <c r="G45" s="30"/>
      <c r="H45" s="31">
        <v>1</v>
      </c>
      <c r="I45" s="36"/>
      <c r="J45" s="35">
        <v>1</v>
      </c>
      <c r="K45" s="27">
        <f t="shared" si="0"/>
        <v>0</v>
      </c>
      <c r="L45" s="72">
        <f t="shared" si="2"/>
        <v>0</v>
      </c>
      <c r="M45" s="48">
        <f t="shared" si="3"/>
        <v>0</v>
      </c>
      <c r="N45" s="46">
        <f t="shared" si="4"/>
        <v>0</v>
      </c>
      <c r="O45" s="47">
        <f t="shared" si="1"/>
        <v>0</v>
      </c>
      <c r="P45" s="123"/>
    </row>
    <row r="46" spans="1:16" x14ac:dyDescent="0.3">
      <c r="A46" s="123"/>
      <c r="B46" s="28"/>
      <c r="C46" s="54"/>
      <c r="D46" s="29"/>
      <c r="E46" s="30"/>
      <c r="F46" s="30"/>
      <c r="G46" s="30"/>
      <c r="H46" s="31">
        <v>1</v>
      </c>
      <c r="I46" s="36"/>
      <c r="J46" s="35">
        <v>1</v>
      </c>
      <c r="K46" s="27">
        <f t="shared" si="0"/>
        <v>0</v>
      </c>
      <c r="L46" s="72">
        <f t="shared" si="2"/>
        <v>0</v>
      </c>
      <c r="M46" s="48">
        <f t="shared" si="3"/>
        <v>0</v>
      </c>
      <c r="N46" s="46">
        <f t="shared" si="4"/>
        <v>0</v>
      </c>
      <c r="O46" s="47">
        <f t="shared" si="1"/>
        <v>0</v>
      </c>
      <c r="P46" s="123"/>
    </row>
    <row r="47" spans="1:16" x14ac:dyDescent="0.3">
      <c r="A47" s="123"/>
      <c r="B47" s="28"/>
      <c r="C47" s="54"/>
      <c r="D47" s="29"/>
      <c r="E47" s="30"/>
      <c r="F47" s="30"/>
      <c r="G47" s="30"/>
      <c r="H47" s="31">
        <v>1</v>
      </c>
      <c r="I47" s="36"/>
      <c r="J47" s="35">
        <v>1</v>
      </c>
      <c r="K47" s="27">
        <f t="shared" si="0"/>
        <v>0</v>
      </c>
      <c r="L47" s="72">
        <f t="shared" si="2"/>
        <v>0</v>
      </c>
      <c r="M47" s="48">
        <f t="shared" si="3"/>
        <v>0</v>
      </c>
      <c r="N47" s="46">
        <f t="shared" si="4"/>
        <v>0</v>
      </c>
      <c r="O47" s="47">
        <f t="shared" si="1"/>
        <v>0</v>
      </c>
      <c r="P47" s="123"/>
    </row>
    <row r="48" spans="1:16" x14ac:dyDescent="0.3">
      <c r="A48" s="123"/>
      <c r="B48" s="28"/>
      <c r="C48" s="54"/>
      <c r="D48" s="29"/>
      <c r="E48" s="30"/>
      <c r="F48" s="30"/>
      <c r="G48" s="30"/>
      <c r="H48" s="31">
        <v>1</v>
      </c>
      <c r="I48" s="36"/>
      <c r="J48" s="35">
        <v>1</v>
      </c>
      <c r="K48" s="27">
        <f t="shared" si="0"/>
        <v>0</v>
      </c>
      <c r="L48" s="72">
        <f t="shared" si="2"/>
        <v>0</v>
      </c>
      <c r="M48" s="48">
        <f t="shared" si="3"/>
        <v>0</v>
      </c>
      <c r="N48" s="46">
        <f t="shared" si="4"/>
        <v>0</v>
      </c>
      <c r="O48" s="47">
        <f t="shared" si="1"/>
        <v>0</v>
      </c>
      <c r="P48" s="123"/>
    </row>
    <row r="49" spans="1:16" x14ac:dyDescent="0.3">
      <c r="A49" s="123"/>
      <c r="B49" s="28"/>
      <c r="C49" s="54"/>
      <c r="D49" s="29"/>
      <c r="E49" s="30"/>
      <c r="F49" s="30"/>
      <c r="G49" s="30"/>
      <c r="H49" s="31">
        <v>1</v>
      </c>
      <c r="I49" s="36"/>
      <c r="J49" s="35">
        <v>1</v>
      </c>
      <c r="K49" s="27">
        <f t="shared" si="0"/>
        <v>0</v>
      </c>
      <c r="L49" s="72">
        <f t="shared" si="2"/>
        <v>0</v>
      </c>
      <c r="M49" s="48">
        <f t="shared" si="3"/>
        <v>0</v>
      </c>
      <c r="N49" s="46">
        <f t="shared" si="4"/>
        <v>0</v>
      </c>
      <c r="O49" s="47">
        <f t="shared" si="1"/>
        <v>0</v>
      </c>
      <c r="P49" s="123"/>
    </row>
    <row r="50" spans="1:16" x14ac:dyDescent="0.3">
      <c r="A50" s="123"/>
      <c r="B50" s="28"/>
      <c r="C50" s="54"/>
      <c r="D50" s="29"/>
      <c r="E50" s="30"/>
      <c r="F50" s="30"/>
      <c r="G50" s="30"/>
      <c r="H50" s="31">
        <v>1</v>
      </c>
      <c r="I50" s="36"/>
      <c r="J50" s="35">
        <v>1</v>
      </c>
      <c r="K50" s="27">
        <f t="shared" si="0"/>
        <v>0</v>
      </c>
      <c r="L50" s="72">
        <f t="shared" si="2"/>
        <v>0</v>
      </c>
      <c r="M50" s="48">
        <f t="shared" si="3"/>
        <v>0</v>
      </c>
      <c r="N50" s="46">
        <f t="shared" si="4"/>
        <v>0</v>
      </c>
      <c r="O50" s="47">
        <f t="shared" si="1"/>
        <v>0</v>
      </c>
      <c r="P50" s="123"/>
    </row>
    <row r="51" spans="1:16" x14ac:dyDescent="0.3">
      <c r="A51" s="123"/>
      <c r="B51" s="28"/>
      <c r="C51" s="54"/>
      <c r="D51" s="29"/>
      <c r="E51" s="30"/>
      <c r="F51" s="30"/>
      <c r="G51" s="30"/>
      <c r="H51" s="31">
        <v>1</v>
      </c>
      <c r="I51" s="36"/>
      <c r="J51" s="35">
        <v>1</v>
      </c>
      <c r="K51" s="27">
        <f t="shared" si="0"/>
        <v>0</v>
      </c>
      <c r="L51" s="72">
        <f t="shared" si="2"/>
        <v>0</v>
      </c>
      <c r="M51" s="48">
        <f t="shared" si="3"/>
        <v>0</v>
      </c>
      <c r="N51" s="46">
        <f t="shared" si="4"/>
        <v>0</v>
      </c>
      <c r="O51" s="47">
        <f t="shared" si="1"/>
        <v>0</v>
      </c>
      <c r="P51" s="123"/>
    </row>
    <row r="52" spans="1:16" x14ac:dyDescent="0.3">
      <c r="A52" s="123"/>
      <c r="B52" s="28"/>
      <c r="C52" s="54"/>
      <c r="D52" s="29"/>
      <c r="E52" s="30"/>
      <c r="F52" s="30"/>
      <c r="G52" s="30"/>
      <c r="H52" s="31">
        <v>1</v>
      </c>
      <c r="I52" s="36"/>
      <c r="J52" s="35">
        <v>1</v>
      </c>
      <c r="K52" s="27">
        <f t="shared" si="0"/>
        <v>0</v>
      </c>
      <c r="L52" s="72">
        <f t="shared" si="2"/>
        <v>0</v>
      </c>
      <c r="M52" s="48">
        <f t="shared" si="3"/>
        <v>0</v>
      </c>
      <c r="N52" s="46">
        <f t="shared" si="4"/>
        <v>0</v>
      </c>
      <c r="O52" s="47">
        <f t="shared" si="1"/>
        <v>0</v>
      </c>
      <c r="P52" s="123"/>
    </row>
    <row r="53" spans="1:16" x14ac:dyDescent="0.3">
      <c r="A53" s="123"/>
      <c r="B53" s="28"/>
      <c r="C53" s="54"/>
      <c r="D53" s="29"/>
      <c r="E53" s="30"/>
      <c r="F53" s="30"/>
      <c r="G53" s="30"/>
      <c r="H53" s="31">
        <v>1</v>
      </c>
      <c r="I53" s="36"/>
      <c r="J53" s="35">
        <v>1</v>
      </c>
      <c r="K53" s="27">
        <f t="shared" si="0"/>
        <v>0</v>
      </c>
      <c r="L53" s="72">
        <f t="shared" si="2"/>
        <v>0</v>
      </c>
      <c r="M53" s="48">
        <f t="shared" si="3"/>
        <v>0</v>
      </c>
      <c r="N53" s="46">
        <f t="shared" si="4"/>
        <v>0</v>
      </c>
      <c r="O53" s="47">
        <f t="shared" si="1"/>
        <v>0</v>
      </c>
      <c r="P53" s="123"/>
    </row>
    <row r="54" spans="1:16" x14ac:dyDescent="0.3">
      <c r="A54" s="123"/>
      <c r="B54" s="28"/>
      <c r="C54" s="54"/>
      <c r="D54" s="29"/>
      <c r="E54" s="30"/>
      <c r="F54" s="30"/>
      <c r="G54" s="30"/>
      <c r="H54" s="31">
        <v>1</v>
      </c>
      <c r="I54" s="36"/>
      <c r="J54" s="35">
        <v>1</v>
      </c>
      <c r="K54" s="27">
        <f t="shared" si="0"/>
        <v>0</v>
      </c>
      <c r="L54" s="72">
        <f t="shared" si="2"/>
        <v>0</v>
      </c>
      <c r="M54" s="48">
        <f t="shared" si="3"/>
        <v>0</v>
      </c>
      <c r="N54" s="46">
        <f t="shared" si="4"/>
        <v>0</v>
      </c>
      <c r="O54" s="47">
        <f t="shared" si="1"/>
        <v>0</v>
      </c>
      <c r="P54" s="123"/>
    </row>
    <row r="55" spans="1:16" x14ac:dyDescent="0.3">
      <c r="A55" s="123"/>
      <c r="B55" s="28"/>
      <c r="C55" s="55"/>
      <c r="D55" s="32"/>
      <c r="E55" s="30"/>
      <c r="F55" s="30"/>
      <c r="G55" s="30"/>
      <c r="H55" s="31">
        <v>1</v>
      </c>
      <c r="I55" s="36"/>
      <c r="J55" s="35">
        <v>1</v>
      </c>
      <c r="K55" s="27">
        <f t="shared" si="0"/>
        <v>0</v>
      </c>
      <c r="L55" s="72">
        <f t="shared" si="2"/>
        <v>0</v>
      </c>
      <c r="M55" s="48">
        <f t="shared" si="3"/>
        <v>0</v>
      </c>
      <c r="N55" s="46">
        <f t="shared" si="4"/>
        <v>0</v>
      </c>
      <c r="O55" s="47">
        <f t="shared" si="1"/>
        <v>0</v>
      </c>
      <c r="P55" s="123"/>
    </row>
    <row r="56" spans="1:16" x14ac:dyDescent="0.3">
      <c r="A56" s="123"/>
      <c r="B56" s="28"/>
      <c r="C56" s="55"/>
      <c r="D56" s="32"/>
      <c r="E56" s="30"/>
      <c r="F56" s="30"/>
      <c r="G56" s="30"/>
      <c r="H56" s="31">
        <v>1</v>
      </c>
      <c r="I56" s="36"/>
      <c r="J56" s="35">
        <v>1</v>
      </c>
      <c r="K56" s="27">
        <f t="shared" si="0"/>
        <v>0</v>
      </c>
      <c r="L56" s="72">
        <f t="shared" si="2"/>
        <v>0</v>
      </c>
      <c r="M56" s="48">
        <f t="shared" si="3"/>
        <v>0</v>
      </c>
      <c r="N56" s="46">
        <f t="shared" si="4"/>
        <v>0</v>
      </c>
      <c r="O56" s="47">
        <f t="shared" si="1"/>
        <v>0</v>
      </c>
      <c r="P56" s="123"/>
    </row>
    <row r="57" spans="1:16" x14ac:dyDescent="0.3">
      <c r="A57" s="123"/>
      <c r="B57" s="28"/>
      <c r="C57" s="55"/>
      <c r="D57" s="32"/>
      <c r="E57" s="33"/>
      <c r="F57" s="33"/>
      <c r="G57" s="33"/>
      <c r="H57" s="34">
        <v>1</v>
      </c>
      <c r="I57" s="37"/>
      <c r="J57" s="35">
        <v>1</v>
      </c>
      <c r="K57" s="27">
        <f t="shared" si="0"/>
        <v>0</v>
      </c>
      <c r="L57" s="72">
        <f t="shared" si="2"/>
        <v>0</v>
      </c>
      <c r="M57" s="48">
        <f t="shared" si="3"/>
        <v>0</v>
      </c>
      <c r="N57" s="46">
        <f t="shared" si="4"/>
        <v>0</v>
      </c>
      <c r="O57" s="47">
        <f t="shared" si="1"/>
        <v>0</v>
      </c>
      <c r="P57" s="123"/>
    </row>
    <row r="58" spans="1:16" x14ac:dyDescent="0.3">
      <c r="A58" s="123"/>
      <c r="B58" s="28"/>
      <c r="C58" s="55"/>
      <c r="D58" s="32"/>
      <c r="E58" s="33"/>
      <c r="F58" s="33"/>
      <c r="G58" s="33"/>
      <c r="H58" s="34">
        <v>1</v>
      </c>
      <c r="I58" s="37"/>
      <c r="J58" s="35">
        <v>1</v>
      </c>
      <c r="K58" s="27">
        <f t="shared" si="0"/>
        <v>0</v>
      </c>
      <c r="L58" s="72">
        <f t="shared" si="2"/>
        <v>0</v>
      </c>
      <c r="M58" s="48">
        <f t="shared" si="3"/>
        <v>0</v>
      </c>
      <c r="N58" s="46">
        <f t="shared" si="4"/>
        <v>0</v>
      </c>
      <c r="O58" s="47">
        <f t="shared" si="1"/>
        <v>0</v>
      </c>
      <c r="P58" s="123"/>
    </row>
    <row r="59" spans="1:16" x14ac:dyDescent="0.3">
      <c r="A59" s="123"/>
      <c r="B59" s="28"/>
      <c r="C59" s="55"/>
      <c r="D59" s="32"/>
      <c r="E59" s="33"/>
      <c r="F59" s="33"/>
      <c r="G59" s="33"/>
      <c r="H59" s="34">
        <v>1</v>
      </c>
      <c r="I59" s="37"/>
      <c r="J59" s="35">
        <v>1</v>
      </c>
      <c r="K59" s="27">
        <f t="shared" si="0"/>
        <v>0</v>
      </c>
      <c r="L59" s="72">
        <f t="shared" si="2"/>
        <v>0</v>
      </c>
      <c r="M59" s="48">
        <f t="shared" si="3"/>
        <v>0</v>
      </c>
      <c r="N59" s="46">
        <f t="shared" si="4"/>
        <v>0</v>
      </c>
      <c r="O59" s="47">
        <f t="shared" si="1"/>
        <v>0</v>
      </c>
      <c r="P59" s="123"/>
    </row>
    <row r="60" spans="1:16" x14ac:dyDescent="0.3">
      <c r="A60" s="123"/>
      <c r="B60" s="28"/>
      <c r="C60" s="55"/>
      <c r="D60" s="32"/>
      <c r="E60" s="30"/>
      <c r="F60" s="30"/>
      <c r="G60" s="30"/>
      <c r="H60" s="31">
        <v>1</v>
      </c>
      <c r="I60" s="36"/>
      <c r="J60" s="35">
        <v>1</v>
      </c>
      <c r="K60" s="27">
        <f t="shared" si="0"/>
        <v>0</v>
      </c>
      <c r="L60" s="72">
        <f t="shared" si="2"/>
        <v>0</v>
      </c>
      <c r="M60" s="48">
        <f t="shared" si="3"/>
        <v>0</v>
      </c>
      <c r="N60" s="46">
        <f t="shared" si="4"/>
        <v>0</v>
      </c>
      <c r="O60" s="47">
        <f t="shared" si="1"/>
        <v>0</v>
      </c>
      <c r="P60" s="123"/>
    </row>
    <row r="61" spans="1:16" x14ac:dyDescent="0.3">
      <c r="A61" s="123"/>
      <c r="B61" s="28"/>
      <c r="C61" s="54"/>
      <c r="D61" s="29"/>
      <c r="E61" s="30"/>
      <c r="F61" s="30"/>
      <c r="G61" s="30"/>
      <c r="H61" s="31">
        <v>1</v>
      </c>
      <c r="I61" s="36"/>
      <c r="J61" s="35">
        <v>1</v>
      </c>
      <c r="K61" s="27">
        <f t="shared" si="0"/>
        <v>0</v>
      </c>
      <c r="L61" s="72">
        <f t="shared" si="2"/>
        <v>0</v>
      </c>
      <c r="M61" s="48">
        <f t="shared" si="3"/>
        <v>0</v>
      </c>
      <c r="N61" s="46">
        <f t="shared" si="4"/>
        <v>0</v>
      </c>
      <c r="O61" s="47">
        <f t="shared" si="1"/>
        <v>0</v>
      </c>
      <c r="P61" s="123"/>
    </row>
    <row r="62" spans="1:16" x14ac:dyDescent="0.3">
      <c r="A62" s="123"/>
      <c r="B62" s="28"/>
      <c r="C62" s="54"/>
      <c r="D62" s="29"/>
      <c r="E62" s="30"/>
      <c r="F62" s="30"/>
      <c r="G62" s="30"/>
      <c r="H62" s="31">
        <v>1</v>
      </c>
      <c r="I62" s="36"/>
      <c r="J62" s="35">
        <v>1</v>
      </c>
      <c r="K62" s="27">
        <f t="shared" si="0"/>
        <v>0</v>
      </c>
      <c r="L62" s="72">
        <f t="shared" si="2"/>
        <v>0</v>
      </c>
      <c r="M62" s="48">
        <f t="shared" si="3"/>
        <v>0</v>
      </c>
      <c r="N62" s="46">
        <f t="shared" si="4"/>
        <v>0</v>
      </c>
      <c r="O62" s="47">
        <f t="shared" si="1"/>
        <v>0</v>
      </c>
      <c r="P62" s="123"/>
    </row>
    <row r="63" spans="1:16" x14ac:dyDescent="0.3">
      <c r="A63" s="123"/>
      <c r="B63" s="28"/>
      <c r="C63" s="54"/>
      <c r="D63" s="29"/>
      <c r="E63" s="30"/>
      <c r="F63" s="30"/>
      <c r="G63" s="30"/>
      <c r="H63" s="31">
        <v>1</v>
      </c>
      <c r="I63" s="36"/>
      <c r="J63" s="35">
        <v>1</v>
      </c>
      <c r="K63" s="27">
        <f t="shared" si="0"/>
        <v>0</v>
      </c>
      <c r="L63" s="72">
        <f t="shared" si="2"/>
        <v>0</v>
      </c>
      <c r="M63" s="48">
        <f t="shared" si="3"/>
        <v>0</v>
      </c>
      <c r="N63" s="46">
        <f t="shared" si="4"/>
        <v>0</v>
      </c>
      <c r="O63" s="47">
        <f t="shared" si="1"/>
        <v>0</v>
      </c>
      <c r="P63" s="123"/>
    </row>
    <row r="64" spans="1:16" x14ac:dyDescent="0.3">
      <c r="A64" s="123"/>
      <c r="B64" s="28"/>
      <c r="C64" s="54"/>
      <c r="D64" s="29"/>
      <c r="E64" s="30"/>
      <c r="F64" s="30"/>
      <c r="G64" s="30"/>
      <c r="H64" s="31">
        <v>1</v>
      </c>
      <c r="I64" s="36"/>
      <c r="J64" s="35">
        <v>1</v>
      </c>
      <c r="K64" s="27">
        <f t="shared" si="0"/>
        <v>0</v>
      </c>
      <c r="L64" s="72">
        <f t="shared" si="2"/>
        <v>0</v>
      </c>
      <c r="M64" s="48">
        <f t="shared" si="3"/>
        <v>0</v>
      </c>
      <c r="N64" s="46">
        <f t="shared" si="4"/>
        <v>0</v>
      </c>
      <c r="O64" s="47">
        <f t="shared" si="1"/>
        <v>0</v>
      </c>
      <c r="P64" s="123"/>
    </row>
    <row r="65" spans="1:16" x14ac:dyDescent="0.3">
      <c r="A65" s="123"/>
      <c r="B65" s="28"/>
      <c r="C65" s="54"/>
      <c r="D65" s="29"/>
      <c r="E65" s="30"/>
      <c r="F65" s="30"/>
      <c r="G65" s="30"/>
      <c r="H65" s="31">
        <v>1</v>
      </c>
      <c r="I65" s="36"/>
      <c r="J65" s="35">
        <v>1</v>
      </c>
      <c r="K65" s="27">
        <f t="shared" si="0"/>
        <v>0</v>
      </c>
      <c r="L65" s="72">
        <f t="shared" si="2"/>
        <v>0</v>
      </c>
      <c r="M65" s="48">
        <f t="shared" si="3"/>
        <v>0</v>
      </c>
      <c r="N65" s="46">
        <f t="shared" si="4"/>
        <v>0</v>
      </c>
      <c r="O65" s="47">
        <f t="shared" si="1"/>
        <v>0</v>
      </c>
      <c r="P65" s="123"/>
    </row>
    <row r="66" spans="1:16" x14ac:dyDescent="0.3">
      <c r="A66" s="123"/>
      <c r="B66" s="28"/>
      <c r="C66" s="54"/>
      <c r="D66" s="29"/>
      <c r="E66" s="30"/>
      <c r="F66" s="30"/>
      <c r="G66" s="30"/>
      <c r="H66" s="31">
        <v>1</v>
      </c>
      <c r="I66" s="36"/>
      <c r="J66" s="35">
        <v>1</v>
      </c>
      <c r="K66" s="27">
        <f t="shared" si="0"/>
        <v>0</v>
      </c>
      <c r="L66" s="72">
        <f t="shared" si="2"/>
        <v>0</v>
      </c>
      <c r="M66" s="48">
        <f t="shared" si="3"/>
        <v>0</v>
      </c>
      <c r="N66" s="46">
        <f t="shared" si="4"/>
        <v>0</v>
      </c>
      <c r="O66" s="47">
        <f t="shared" si="1"/>
        <v>0</v>
      </c>
      <c r="P66" s="123"/>
    </row>
    <row r="67" spans="1:16" x14ac:dyDescent="0.3">
      <c r="A67" s="123"/>
      <c r="B67" s="28"/>
      <c r="C67" s="54"/>
      <c r="D67" s="29"/>
      <c r="E67" s="30"/>
      <c r="F67" s="30"/>
      <c r="G67" s="30"/>
      <c r="H67" s="31">
        <v>1</v>
      </c>
      <c r="I67" s="36"/>
      <c r="J67" s="35">
        <v>1</v>
      </c>
      <c r="K67" s="27">
        <f t="shared" si="0"/>
        <v>0</v>
      </c>
      <c r="L67" s="72">
        <f t="shared" si="2"/>
        <v>0</v>
      </c>
      <c r="M67" s="48">
        <f t="shared" si="3"/>
        <v>0</v>
      </c>
      <c r="N67" s="46">
        <f t="shared" si="4"/>
        <v>0</v>
      </c>
      <c r="O67" s="47">
        <f t="shared" si="1"/>
        <v>0</v>
      </c>
      <c r="P67" s="123"/>
    </row>
    <row r="68" spans="1:16" x14ac:dyDescent="0.3">
      <c r="A68" s="123"/>
      <c r="B68" s="28"/>
      <c r="C68" s="54"/>
      <c r="D68" s="29"/>
      <c r="E68" s="30"/>
      <c r="F68" s="30"/>
      <c r="G68" s="30"/>
      <c r="H68" s="31">
        <v>1</v>
      </c>
      <c r="I68" s="36"/>
      <c r="J68" s="35">
        <v>1</v>
      </c>
      <c r="K68" s="27">
        <f t="shared" si="0"/>
        <v>0</v>
      </c>
      <c r="L68" s="72">
        <f t="shared" si="2"/>
        <v>0</v>
      </c>
      <c r="M68" s="48">
        <f t="shared" si="3"/>
        <v>0</v>
      </c>
      <c r="N68" s="46">
        <f t="shared" si="4"/>
        <v>0</v>
      </c>
      <c r="O68" s="47">
        <f t="shared" si="1"/>
        <v>0</v>
      </c>
      <c r="P68" s="123"/>
    </row>
    <row r="69" spans="1:16" x14ac:dyDescent="0.3">
      <c r="A69" s="123"/>
      <c r="B69" s="28"/>
      <c r="C69" s="54"/>
      <c r="D69" s="29"/>
      <c r="E69" s="30"/>
      <c r="F69" s="30"/>
      <c r="G69" s="30"/>
      <c r="H69" s="31">
        <v>1</v>
      </c>
      <c r="I69" s="36"/>
      <c r="J69" s="35">
        <v>1</v>
      </c>
      <c r="K69" s="27">
        <f t="shared" si="0"/>
        <v>0</v>
      </c>
      <c r="L69" s="72">
        <f t="shared" si="2"/>
        <v>0</v>
      </c>
      <c r="M69" s="48">
        <f t="shared" si="3"/>
        <v>0</v>
      </c>
      <c r="N69" s="46">
        <f t="shared" si="4"/>
        <v>0</v>
      </c>
      <c r="O69" s="47">
        <f t="shared" si="1"/>
        <v>0</v>
      </c>
      <c r="P69" s="123"/>
    </row>
    <row r="70" spans="1:16" s="5" customFormat="1" x14ac:dyDescent="0.3">
      <c r="A70" s="123"/>
      <c r="B70" s="28"/>
      <c r="C70" s="54"/>
      <c r="D70" s="29"/>
      <c r="E70" s="30"/>
      <c r="F70" s="30"/>
      <c r="G70" s="30"/>
      <c r="H70" s="31">
        <v>1</v>
      </c>
      <c r="I70" s="36"/>
      <c r="J70" s="35">
        <v>1</v>
      </c>
      <c r="K70" s="27">
        <f t="shared" si="0"/>
        <v>0</v>
      </c>
      <c r="L70" s="72">
        <f t="shared" si="2"/>
        <v>0</v>
      </c>
      <c r="M70" s="48">
        <f t="shared" si="3"/>
        <v>0</v>
      </c>
      <c r="N70" s="46">
        <f t="shared" si="4"/>
        <v>0</v>
      </c>
      <c r="O70" s="47">
        <f t="shared" si="1"/>
        <v>0</v>
      </c>
      <c r="P70" s="123"/>
    </row>
    <row r="71" spans="1:16" x14ac:dyDescent="0.3">
      <c r="A71" s="123"/>
      <c r="B71" s="28"/>
      <c r="C71" s="54"/>
      <c r="D71" s="29"/>
      <c r="E71" s="30"/>
      <c r="F71" s="30"/>
      <c r="G71" s="30"/>
      <c r="H71" s="31">
        <v>1</v>
      </c>
      <c r="I71" s="36"/>
      <c r="J71" s="35">
        <v>1</v>
      </c>
      <c r="K71" s="27">
        <f t="shared" si="0"/>
        <v>0</v>
      </c>
      <c r="L71" s="72">
        <f t="shared" si="2"/>
        <v>0</v>
      </c>
      <c r="M71" s="48">
        <f t="shared" si="3"/>
        <v>0</v>
      </c>
      <c r="N71" s="46">
        <f t="shared" si="4"/>
        <v>0</v>
      </c>
      <c r="O71" s="47">
        <f t="shared" si="1"/>
        <v>0</v>
      </c>
      <c r="P71" s="123"/>
    </row>
    <row r="72" spans="1:16" x14ac:dyDescent="0.3">
      <c r="A72" s="123"/>
      <c r="B72" s="28"/>
      <c r="C72" s="54"/>
      <c r="D72" s="29"/>
      <c r="E72" s="30"/>
      <c r="F72" s="30"/>
      <c r="G72" s="30"/>
      <c r="H72" s="31">
        <v>1</v>
      </c>
      <c r="I72" s="36"/>
      <c r="J72" s="35">
        <v>1</v>
      </c>
      <c r="K72" s="27">
        <f t="shared" si="0"/>
        <v>0</v>
      </c>
      <c r="L72" s="72">
        <f t="shared" si="2"/>
        <v>0</v>
      </c>
      <c r="M72" s="48">
        <f t="shared" si="3"/>
        <v>0</v>
      </c>
      <c r="N72" s="46">
        <f t="shared" si="4"/>
        <v>0</v>
      </c>
      <c r="O72" s="47">
        <f t="shared" si="1"/>
        <v>0</v>
      </c>
      <c r="P72" s="123"/>
    </row>
    <row r="73" spans="1:16" x14ac:dyDescent="0.3">
      <c r="A73" s="123"/>
      <c r="B73" s="28"/>
      <c r="C73" s="54"/>
      <c r="D73" s="29"/>
      <c r="E73" s="30"/>
      <c r="F73" s="30"/>
      <c r="G73" s="30"/>
      <c r="H73" s="31">
        <v>1</v>
      </c>
      <c r="I73" s="36"/>
      <c r="J73" s="35">
        <v>1</v>
      </c>
      <c r="K73" s="27">
        <f t="shared" si="0"/>
        <v>0</v>
      </c>
      <c r="L73" s="72">
        <f t="shared" si="2"/>
        <v>0</v>
      </c>
      <c r="M73" s="48">
        <f t="shared" si="3"/>
        <v>0</v>
      </c>
      <c r="N73" s="46">
        <f t="shared" si="4"/>
        <v>0</v>
      </c>
      <c r="O73" s="47">
        <f t="shared" si="1"/>
        <v>0</v>
      </c>
      <c r="P73" s="123"/>
    </row>
    <row r="74" spans="1:16" x14ac:dyDescent="0.3">
      <c r="A74" s="123"/>
      <c r="B74" s="28"/>
      <c r="C74" s="54"/>
      <c r="D74" s="29"/>
      <c r="E74" s="30"/>
      <c r="F74" s="30"/>
      <c r="G74" s="30"/>
      <c r="H74" s="31">
        <v>1</v>
      </c>
      <c r="I74" s="36"/>
      <c r="J74" s="35">
        <v>1</v>
      </c>
      <c r="K74" s="27">
        <f t="shared" si="0"/>
        <v>0</v>
      </c>
      <c r="L74" s="72">
        <f t="shared" si="2"/>
        <v>0</v>
      </c>
      <c r="M74" s="48">
        <f t="shared" si="3"/>
        <v>0</v>
      </c>
      <c r="N74" s="46">
        <f t="shared" si="4"/>
        <v>0</v>
      </c>
      <c r="O74" s="47">
        <f t="shared" si="1"/>
        <v>0</v>
      </c>
      <c r="P74" s="123"/>
    </row>
    <row r="75" spans="1:16" x14ac:dyDescent="0.3">
      <c r="A75" s="123"/>
      <c r="B75" s="28"/>
      <c r="C75" s="54"/>
      <c r="D75" s="29"/>
      <c r="E75" s="30"/>
      <c r="F75" s="30"/>
      <c r="G75" s="30"/>
      <c r="H75" s="31">
        <v>1</v>
      </c>
      <c r="I75" s="36"/>
      <c r="J75" s="35">
        <v>1</v>
      </c>
      <c r="K75" s="27">
        <f t="shared" ref="K75:K85" si="5">E75*D75</f>
        <v>0</v>
      </c>
      <c r="L75" s="72">
        <f t="shared" si="2"/>
        <v>0</v>
      </c>
      <c r="M75" s="48">
        <f t="shared" si="3"/>
        <v>0</v>
      </c>
      <c r="N75" s="46">
        <f t="shared" si="4"/>
        <v>0</v>
      </c>
      <c r="O75" s="47">
        <f t="shared" ref="O75:O85" si="6">IF((D75/H75)&lt;($D$8+1),(D75*N75),((($D$8*H75)*N75)+(((D75-($D$8*H75))*F75)-(D75-($D$8*H75))*(G75/H75))))</f>
        <v>0</v>
      </c>
      <c r="P75" s="123"/>
    </row>
    <row r="76" spans="1:16" x14ac:dyDescent="0.3">
      <c r="A76" s="123"/>
      <c r="B76" s="28"/>
      <c r="C76" s="54"/>
      <c r="D76" s="29"/>
      <c r="E76" s="30"/>
      <c r="F76" s="30"/>
      <c r="G76" s="30"/>
      <c r="H76" s="31">
        <v>1</v>
      </c>
      <c r="I76" s="36"/>
      <c r="J76" s="35">
        <v>1</v>
      </c>
      <c r="K76" s="27">
        <f t="shared" si="5"/>
        <v>0</v>
      </c>
      <c r="L76" s="72">
        <f t="shared" ref="L76:L85" si="7">F76*D76</f>
        <v>0</v>
      </c>
      <c r="M76" s="48">
        <f t="shared" ref="M76:M85" si="8">IF(($D$5="yes")*AND(G76&lt;($D$6+0.01)),G76*2,G76*1)</f>
        <v>0</v>
      </c>
      <c r="N76" s="46">
        <f t="shared" ref="N76:N85" si="9">IF(($D$7="no")*AND(F76-((M76/H76)+(I76/J76))&lt;0),0,(F76-((M76/H76)+(I76/J76))))</f>
        <v>0</v>
      </c>
      <c r="O76" s="47">
        <f t="shared" si="6"/>
        <v>0</v>
      </c>
      <c r="P76" s="123"/>
    </row>
    <row r="77" spans="1:16" x14ac:dyDescent="0.3">
      <c r="A77" s="123"/>
      <c r="B77" s="28"/>
      <c r="C77" s="54"/>
      <c r="D77" s="29"/>
      <c r="E77" s="30"/>
      <c r="F77" s="30"/>
      <c r="G77" s="30"/>
      <c r="H77" s="31">
        <v>1</v>
      </c>
      <c r="I77" s="36"/>
      <c r="J77" s="35">
        <v>1</v>
      </c>
      <c r="K77" s="27">
        <f t="shared" si="5"/>
        <v>0</v>
      </c>
      <c r="L77" s="72">
        <f t="shared" si="7"/>
        <v>0</v>
      </c>
      <c r="M77" s="48">
        <f t="shared" si="8"/>
        <v>0</v>
      </c>
      <c r="N77" s="46">
        <f t="shared" si="9"/>
        <v>0</v>
      </c>
      <c r="O77" s="47">
        <f t="shared" si="6"/>
        <v>0</v>
      </c>
      <c r="P77" s="123"/>
    </row>
    <row r="78" spans="1:16" x14ac:dyDescent="0.3">
      <c r="A78" s="123"/>
      <c r="B78" s="28"/>
      <c r="C78" s="54"/>
      <c r="D78" s="29"/>
      <c r="E78" s="30"/>
      <c r="F78" s="30"/>
      <c r="G78" s="30"/>
      <c r="H78" s="31">
        <v>1</v>
      </c>
      <c r="I78" s="36"/>
      <c r="J78" s="35">
        <v>1</v>
      </c>
      <c r="K78" s="27">
        <f t="shared" si="5"/>
        <v>0</v>
      </c>
      <c r="L78" s="72">
        <f t="shared" si="7"/>
        <v>0</v>
      </c>
      <c r="M78" s="48">
        <f t="shared" si="8"/>
        <v>0</v>
      </c>
      <c r="N78" s="46">
        <f t="shared" si="9"/>
        <v>0</v>
      </c>
      <c r="O78" s="47">
        <f t="shared" si="6"/>
        <v>0</v>
      </c>
      <c r="P78" s="123"/>
    </row>
    <row r="79" spans="1:16" x14ac:dyDescent="0.3">
      <c r="A79" s="123"/>
      <c r="B79" s="28"/>
      <c r="C79" s="54"/>
      <c r="D79" s="29"/>
      <c r="E79" s="30"/>
      <c r="F79" s="30"/>
      <c r="G79" s="30"/>
      <c r="H79" s="31">
        <v>1</v>
      </c>
      <c r="I79" s="36"/>
      <c r="J79" s="35">
        <v>1</v>
      </c>
      <c r="K79" s="27">
        <f t="shared" si="5"/>
        <v>0</v>
      </c>
      <c r="L79" s="72">
        <f t="shared" si="7"/>
        <v>0</v>
      </c>
      <c r="M79" s="48">
        <f t="shared" si="8"/>
        <v>0</v>
      </c>
      <c r="N79" s="46">
        <f t="shared" si="9"/>
        <v>0</v>
      </c>
      <c r="O79" s="47">
        <f t="shared" si="6"/>
        <v>0</v>
      </c>
      <c r="P79" s="123"/>
    </row>
    <row r="80" spans="1:16" x14ac:dyDescent="0.3">
      <c r="A80" s="123"/>
      <c r="B80" s="28"/>
      <c r="C80" s="54"/>
      <c r="D80" s="29"/>
      <c r="E80" s="30"/>
      <c r="F80" s="30"/>
      <c r="G80" s="30"/>
      <c r="H80" s="31">
        <v>1</v>
      </c>
      <c r="I80" s="36"/>
      <c r="J80" s="35">
        <v>1</v>
      </c>
      <c r="K80" s="27">
        <f t="shared" si="5"/>
        <v>0</v>
      </c>
      <c r="L80" s="72">
        <f t="shared" si="7"/>
        <v>0</v>
      </c>
      <c r="M80" s="48">
        <f t="shared" si="8"/>
        <v>0</v>
      </c>
      <c r="N80" s="46">
        <f t="shared" si="9"/>
        <v>0</v>
      </c>
      <c r="O80" s="47">
        <f t="shared" si="6"/>
        <v>0</v>
      </c>
      <c r="P80" s="123"/>
    </row>
    <row r="81" spans="1:16" x14ac:dyDescent="0.3">
      <c r="A81" s="123"/>
      <c r="B81" s="28"/>
      <c r="C81" s="54"/>
      <c r="D81" s="29"/>
      <c r="E81" s="30"/>
      <c r="F81" s="30"/>
      <c r="G81" s="30"/>
      <c r="H81" s="31">
        <v>1</v>
      </c>
      <c r="I81" s="36"/>
      <c r="J81" s="35">
        <v>1</v>
      </c>
      <c r="K81" s="27">
        <f t="shared" si="5"/>
        <v>0</v>
      </c>
      <c r="L81" s="72">
        <f t="shared" si="7"/>
        <v>0</v>
      </c>
      <c r="M81" s="48">
        <f t="shared" si="8"/>
        <v>0</v>
      </c>
      <c r="N81" s="46">
        <f t="shared" si="9"/>
        <v>0</v>
      </c>
      <c r="O81" s="47">
        <f t="shared" si="6"/>
        <v>0</v>
      </c>
      <c r="P81" s="123"/>
    </row>
    <row r="82" spans="1:16" x14ac:dyDescent="0.3">
      <c r="A82" s="123"/>
      <c r="B82" s="28"/>
      <c r="C82" s="54"/>
      <c r="D82" s="29"/>
      <c r="E82" s="30"/>
      <c r="F82" s="30"/>
      <c r="G82" s="30"/>
      <c r="H82" s="31">
        <v>1</v>
      </c>
      <c r="I82" s="36"/>
      <c r="J82" s="35">
        <v>1</v>
      </c>
      <c r="K82" s="27">
        <f t="shared" si="5"/>
        <v>0</v>
      </c>
      <c r="L82" s="72">
        <f t="shared" si="7"/>
        <v>0</v>
      </c>
      <c r="M82" s="48">
        <f t="shared" si="8"/>
        <v>0</v>
      </c>
      <c r="N82" s="46">
        <f t="shared" si="9"/>
        <v>0</v>
      </c>
      <c r="O82" s="47">
        <f t="shared" si="6"/>
        <v>0</v>
      </c>
      <c r="P82" s="123"/>
    </row>
    <row r="83" spans="1:16" x14ac:dyDescent="0.3">
      <c r="A83" s="123"/>
      <c r="B83" s="28"/>
      <c r="C83" s="54"/>
      <c r="D83" s="29"/>
      <c r="E83" s="30"/>
      <c r="F83" s="30"/>
      <c r="G83" s="30"/>
      <c r="H83" s="31">
        <v>1</v>
      </c>
      <c r="I83" s="36"/>
      <c r="J83" s="35">
        <v>1</v>
      </c>
      <c r="K83" s="27">
        <f t="shared" si="5"/>
        <v>0</v>
      </c>
      <c r="L83" s="72">
        <f t="shared" si="7"/>
        <v>0</v>
      </c>
      <c r="M83" s="48">
        <f t="shared" si="8"/>
        <v>0</v>
      </c>
      <c r="N83" s="46">
        <f t="shared" si="9"/>
        <v>0</v>
      </c>
      <c r="O83" s="47">
        <f t="shared" si="6"/>
        <v>0</v>
      </c>
      <c r="P83" s="123"/>
    </row>
    <row r="84" spans="1:16" x14ac:dyDescent="0.3">
      <c r="A84" s="123"/>
      <c r="B84" s="28"/>
      <c r="C84" s="54"/>
      <c r="D84" s="29"/>
      <c r="E84" s="30"/>
      <c r="F84" s="30"/>
      <c r="G84" s="30"/>
      <c r="H84" s="31">
        <v>1</v>
      </c>
      <c r="I84" s="36"/>
      <c r="J84" s="35">
        <v>1</v>
      </c>
      <c r="K84" s="27">
        <f t="shared" si="5"/>
        <v>0</v>
      </c>
      <c r="L84" s="72">
        <f t="shared" si="7"/>
        <v>0</v>
      </c>
      <c r="M84" s="48">
        <f t="shared" si="8"/>
        <v>0</v>
      </c>
      <c r="N84" s="46">
        <f t="shared" si="9"/>
        <v>0</v>
      </c>
      <c r="O84" s="47">
        <f t="shared" si="6"/>
        <v>0</v>
      </c>
      <c r="P84" s="123"/>
    </row>
    <row r="85" spans="1:16" ht="17.25" thickBot="1" x14ac:dyDescent="0.35">
      <c r="A85" s="123"/>
      <c r="B85" s="28"/>
      <c r="C85" s="54"/>
      <c r="D85" s="29"/>
      <c r="E85" s="30"/>
      <c r="F85" s="30"/>
      <c r="G85" s="30"/>
      <c r="H85" s="31">
        <v>1</v>
      </c>
      <c r="I85" s="51"/>
      <c r="J85" s="52">
        <v>1</v>
      </c>
      <c r="K85" s="27">
        <f t="shared" si="5"/>
        <v>0</v>
      </c>
      <c r="L85" s="72">
        <f t="shared" si="7"/>
        <v>0</v>
      </c>
      <c r="M85" s="48">
        <f t="shared" si="8"/>
        <v>0</v>
      </c>
      <c r="N85" s="46">
        <f t="shared" si="9"/>
        <v>0</v>
      </c>
      <c r="O85" s="47">
        <f t="shared" si="6"/>
        <v>0</v>
      </c>
      <c r="P85" s="123"/>
    </row>
    <row r="86" spans="1:16" ht="17.25" thickBot="1" x14ac:dyDescent="0.35">
      <c r="A86" s="123"/>
      <c r="B86" s="120" t="s">
        <v>21</v>
      </c>
      <c r="C86" s="121"/>
      <c r="D86" s="121"/>
      <c r="E86" s="121"/>
      <c r="F86" s="121"/>
      <c r="G86" s="121"/>
      <c r="H86" s="121"/>
      <c r="I86" s="138"/>
      <c r="J86" s="139"/>
      <c r="K86" s="14"/>
      <c r="L86" s="14"/>
      <c r="M86" s="50"/>
      <c r="N86" s="116"/>
      <c r="O86" s="117"/>
      <c r="P86" s="123"/>
    </row>
    <row r="87" spans="1:16" s="13" customFormat="1" ht="18.75" customHeight="1" x14ac:dyDescent="0.3">
      <c r="A87" s="123"/>
      <c r="B87" s="125" t="s">
        <v>22</v>
      </c>
      <c r="C87" s="126"/>
      <c r="D87" s="126"/>
      <c r="E87" s="126"/>
      <c r="F87" s="126"/>
      <c r="G87" s="126"/>
      <c r="H87" s="126"/>
      <c r="I87" s="126"/>
      <c r="J87" s="126"/>
      <c r="K87" s="70"/>
      <c r="L87" s="70"/>
      <c r="M87" s="49"/>
      <c r="N87" s="127">
        <f>SUM(K11:K85)</f>
        <v>0</v>
      </c>
      <c r="O87" s="128"/>
      <c r="P87" s="123"/>
    </row>
    <row r="88" spans="1:16" s="13" customFormat="1" ht="18.75" customHeight="1" x14ac:dyDescent="0.3">
      <c r="A88" s="123"/>
      <c r="B88" s="97" t="s">
        <v>27</v>
      </c>
      <c r="C88" s="98"/>
      <c r="D88" s="100">
        <f>SUM(D11:D85)</f>
        <v>0</v>
      </c>
      <c r="E88" s="100"/>
      <c r="F88" s="70"/>
      <c r="G88" s="126" t="s">
        <v>23</v>
      </c>
      <c r="H88" s="126"/>
      <c r="I88" s="126"/>
      <c r="J88" s="126"/>
      <c r="K88" s="70"/>
      <c r="L88" s="70"/>
      <c r="M88" s="71"/>
      <c r="N88" s="129">
        <f>SUM(O11:O86)-I86</f>
        <v>0</v>
      </c>
      <c r="O88" s="130"/>
      <c r="P88" s="123"/>
    </row>
    <row r="89" spans="1:16" s="13" customFormat="1" ht="18.75" customHeight="1" thickBot="1" x14ac:dyDescent="0.35">
      <c r="A89" s="123"/>
      <c r="B89" s="88"/>
      <c r="C89" s="84"/>
      <c r="D89" s="84"/>
      <c r="E89" s="70"/>
      <c r="F89" s="70"/>
      <c r="G89" s="83"/>
      <c r="H89" s="83"/>
      <c r="I89" s="83"/>
      <c r="J89" s="83" t="s">
        <v>56</v>
      </c>
      <c r="K89" s="70"/>
      <c r="L89" s="70"/>
      <c r="M89" s="71"/>
      <c r="N89" s="112"/>
      <c r="O89" s="113"/>
      <c r="P89" s="123"/>
    </row>
    <row r="90" spans="1:16" s="13" customFormat="1" ht="18.75" hidden="1" customHeight="1" thickTop="1" x14ac:dyDescent="0.3">
      <c r="A90" s="123"/>
      <c r="B90" s="88"/>
      <c r="C90" s="84"/>
      <c r="D90" s="84"/>
      <c r="E90" s="70"/>
      <c r="F90" s="70"/>
      <c r="G90" s="83"/>
      <c r="H90" s="83"/>
      <c r="I90" s="83"/>
      <c r="J90" s="83"/>
      <c r="K90" s="70"/>
      <c r="L90" s="70"/>
      <c r="M90" s="71"/>
      <c r="N90" s="118">
        <f>SUM(L11:L85)*N89</f>
        <v>0</v>
      </c>
      <c r="O90" s="119"/>
      <c r="P90" s="123"/>
    </row>
    <row r="91" spans="1:16" s="13" customFormat="1" ht="18.75" customHeight="1" thickTop="1" thickBot="1" x14ac:dyDescent="0.35">
      <c r="A91" s="123"/>
      <c r="B91" s="89"/>
      <c r="C91" s="90"/>
      <c r="D91" s="90"/>
      <c r="E91" s="91"/>
      <c r="F91" s="91"/>
      <c r="G91" s="92"/>
      <c r="H91" s="92"/>
      <c r="I91" s="92"/>
      <c r="J91" s="92" t="s">
        <v>57</v>
      </c>
      <c r="K91" s="70"/>
      <c r="L91" s="70"/>
      <c r="M91" s="71"/>
      <c r="N91" s="114">
        <f>N88+N90</f>
        <v>0</v>
      </c>
      <c r="O91" s="115"/>
      <c r="P91" s="123"/>
    </row>
    <row r="92" spans="1:16" ht="12.75" customHeight="1" x14ac:dyDescent="0.3">
      <c r="A92" s="123"/>
      <c r="B92" s="134" t="s">
        <v>46</v>
      </c>
      <c r="C92" s="134"/>
      <c r="D92" s="134"/>
      <c r="E92" s="134"/>
      <c r="F92" s="134"/>
      <c r="G92" s="134"/>
      <c r="H92" s="134"/>
      <c r="I92" s="134"/>
      <c r="J92" s="134"/>
      <c r="K92" s="134"/>
      <c r="L92" s="134"/>
      <c r="M92" s="134"/>
      <c r="N92" s="135"/>
      <c r="O92" s="135"/>
      <c r="P92" s="123"/>
    </row>
    <row r="93" spans="1:16" ht="4.5" customHeight="1" x14ac:dyDescent="0.3">
      <c r="A93" s="123"/>
      <c r="B93" s="123"/>
      <c r="C93" s="123"/>
      <c r="D93" s="123"/>
      <c r="E93" s="123"/>
      <c r="F93" s="123"/>
      <c r="G93" s="123"/>
      <c r="H93" s="123"/>
      <c r="I93" s="123"/>
      <c r="J93" s="123"/>
      <c r="K93" s="123"/>
      <c r="L93" s="123"/>
      <c r="M93" s="123"/>
      <c r="N93" s="123"/>
      <c r="O93" s="123"/>
      <c r="P93" s="123"/>
    </row>
  </sheetData>
  <mergeCells count="38">
    <mergeCell ref="N91:O91"/>
    <mergeCell ref="B92:O92"/>
    <mergeCell ref="B93:O93"/>
    <mergeCell ref="B88:C88"/>
    <mergeCell ref="D88:E88"/>
    <mergeCell ref="G88:J88"/>
    <mergeCell ref="N88:O88"/>
    <mergeCell ref="N89:O89"/>
    <mergeCell ref="N90:O90"/>
    <mergeCell ref="B9:O9"/>
    <mergeCell ref="B86:H86"/>
    <mergeCell ref="I86:J86"/>
    <mergeCell ref="N86:O86"/>
    <mergeCell ref="B87:J87"/>
    <mergeCell ref="N87:O87"/>
    <mergeCell ref="H6:I6"/>
    <mergeCell ref="B7:C7"/>
    <mergeCell ref="D7:E7"/>
    <mergeCell ref="F7:I7"/>
    <mergeCell ref="B8:C8"/>
    <mergeCell ref="D8:E8"/>
    <mergeCell ref="F8:O8"/>
    <mergeCell ref="A1:P1"/>
    <mergeCell ref="B2:O2"/>
    <mergeCell ref="A3:A93"/>
    <mergeCell ref="D3:G3"/>
    <mergeCell ref="H3:O4"/>
    <mergeCell ref="P3:P93"/>
    <mergeCell ref="B4:C4"/>
    <mergeCell ref="D4:G4"/>
    <mergeCell ref="B5:C5"/>
    <mergeCell ref="D5:E5"/>
    <mergeCell ref="F5:G5"/>
    <mergeCell ref="H5:I5"/>
    <mergeCell ref="J5:O6"/>
    <mergeCell ref="B6:C6"/>
    <mergeCell ref="D6:E6"/>
    <mergeCell ref="F6:G6"/>
  </mergeCells>
  <dataValidations count="4">
    <dataValidation type="list" allowBlank="1" showInputMessage="1" showErrorMessage="1" sqref="D5:E5 D7:E7">
      <formula1>$Q$19:$Q$20</formula1>
    </dataValidation>
    <dataValidation type="decimal" allowBlank="1" showInputMessage="1" showErrorMessage="1" sqref="D6:E6">
      <formula1>0.01</formula1>
      <formula2>10</formula2>
    </dataValidation>
    <dataValidation type="whole" operator="greaterThanOrEqual" allowBlank="1" showInputMessage="1" showErrorMessage="1" sqref="D8:E8 D11:D85 H11:H85 J11:J85">
      <formula1>1</formula1>
    </dataValidation>
    <dataValidation type="decimal" allowBlank="1" showInputMessage="1" showErrorMessage="1" errorTitle="Sales Tax Entry" error="Please enter an appropriate tax percentage (i.e. 6.275, 7.5, 8.75, 9)." sqref="N89:O89">
      <formula1>0.001</formula1>
      <formula2>0.9</formula2>
    </dataValidation>
  </dataValidations>
  <pageMargins left="0.37" right="0.25" top="0.33" bottom="0.27" header="0.3" footer="0.3"/>
  <pageSetup scale="83" fitToHeight="2"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93"/>
  <sheetViews>
    <sheetView showGridLines="0" zoomScale="85" zoomScaleNormal="85" workbookViewId="0">
      <pane ySplit="10" topLeftCell="A11" activePane="bottomLeft" state="frozen"/>
      <selection pane="bottomLeft" activeCell="B11" sqref="B11"/>
    </sheetView>
  </sheetViews>
  <sheetFormatPr defaultRowHeight="16.5" x14ac:dyDescent="0.3"/>
  <cols>
    <col min="1" max="1" width="1.140625" style="5" customWidth="1"/>
    <col min="2" max="2" width="6.7109375" style="3" customWidth="1"/>
    <col min="3" max="3" width="36.28515625" style="3" customWidth="1"/>
    <col min="4" max="4" width="6" style="3" customWidth="1"/>
    <col min="5" max="5" width="11" style="4" customWidth="1"/>
    <col min="6" max="6" width="11" style="4" bestFit="1" customWidth="1"/>
    <col min="7" max="7" width="11.42578125" style="4" customWidth="1"/>
    <col min="8" max="8" width="10" style="6" customWidth="1"/>
    <col min="9" max="9" width="11.42578125" style="6" customWidth="1"/>
    <col min="10" max="10" width="10" style="6" customWidth="1"/>
    <col min="11" max="12" width="9.140625" style="4" hidden="1" customWidth="1"/>
    <col min="13" max="13" width="12.7109375" style="4" hidden="1" customWidth="1"/>
    <col min="14" max="14" width="12.140625" style="4" customWidth="1"/>
    <col min="15" max="15" width="11.7109375" style="4" customWidth="1"/>
    <col min="16" max="16" width="1.140625" style="5" customWidth="1"/>
    <col min="17" max="17" width="11.42578125" style="3" hidden="1" customWidth="1"/>
    <col min="18" max="16384" width="9.140625" style="3"/>
  </cols>
  <sheetData>
    <row r="1" spans="1:19" ht="6" customHeight="1" x14ac:dyDescent="0.3">
      <c r="A1" s="123"/>
      <c r="B1" s="123"/>
      <c r="C1" s="123"/>
      <c r="D1" s="123"/>
      <c r="E1" s="123"/>
      <c r="F1" s="123"/>
      <c r="G1" s="123"/>
      <c r="H1" s="123"/>
      <c r="I1" s="123"/>
      <c r="J1" s="123"/>
      <c r="K1" s="123"/>
      <c r="L1" s="123"/>
      <c r="M1" s="123"/>
      <c r="N1" s="123"/>
      <c r="O1" s="123"/>
      <c r="P1" s="123"/>
    </row>
    <row r="2" spans="1:19" ht="16.5" customHeight="1" x14ac:dyDescent="0.3">
      <c r="A2" s="82"/>
      <c r="B2" s="133" t="s">
        <v>47</v>
      </c>
      <c r="C2" s="133"/>
      <c r="D2" s="133"/>
      <c r="E2" s="133"/>
      <c r="F2" s="133"/>
      <c r="G2" s="133"/>
      <c r="H2" s="133"/>
      <c r="I2" s="133"/>
      <c r="J2" s="133"/>
      <c r="K2" s="133"/>
      <c r="L2" s="133"/>
      <c r="M2" s="133"/>
      <c r="N2" s="133"/>
      <c r="O2" s="133"/>
      <c r="P2" s="82"/>
    </row>
    <row r="3" spans="1:19" ht="16.5" customHeight="1" x14ac:dyDescent="0.3">
      <c r="A3" s="123"/>
      <c r="B3" s="86" t="s">
        <v>26</v>
      </c>
      <c r="C3" s="38"/>
      <c r="D3" s="99"/>
      <c r="E3" s="100"/>
      <c r="F3" s="100"/>
      <c r="G3" s="100"/>
      <c r="H3" s="122"/>
      <c r="I3" s="122"/>
      <c r="J3" s="122"/>
      <c r="K3" s="122"/>
      <c r="L3" s="122"/>
      <c r="M3" s="122"/>
      <c r="N3" s="122"/>
      <c r="O3" s="122"/>
      <c r="P3" s="123"/>
    </row>
    <row r="4" spans="1:19" ht="16.5" customHeight="1" x14ac:dyDescent="0.3">
      <c r="A4" s="123"/>
      <c r="B4" s="106" t="s">
        <v>7</v>
      </c>
      <c r="C4" s="107"/>
      <c r="D4" s="101"/>
      <c r="E4" s="105"/>
      <c r="F4" s="105"/>
      <c r="G4" s="102"/>
      <c r="H4" s="122"/>
      <c r="I4" s="122"/>
      <c r="J4" s="122"/>
      <c r="K4" s="122"/>
      <c r="L4" s="122"/>
      <c r="M4" s="122"/>
      <c r="N4" s="122"/>
      <c r="O4" s="122"/>
      <c r="P4" s="123"/>
    </row>
    <row r="5" spans="1:19" x14ac:dyDescent="0.3">
      <c r="A5" s="123"/>
      <c r="B5" s="106" t="s">
        <v>77</v>
      </c>
      <c r="C5" s="108"/>
      <c r="D5" s="101"/>
      <c r="E5" s="102"/>
      <c r="F5" s="93" t="s">
        <v>14</v>
      </c>
      <c r="G5" s="94"/>
      <c r="H5" s="136">
        <f>'YTD Savings'!E103</f>
        <v>0</v>
      </c>
      <c r="I5" s="136"/>
      <c r="J5" s="124"/>
      <c r="K5" s="124"/>
      <c r="L5" s="124"/>
      <c r="M5" s="124"/>
      <c r="N5" s="124"/>
      <c r="O5" s="124"/>
      <c r="P5" s="123"/>
    </row>
    <row r="6" spans="1:19" x14ac:dyDescent="0.3">
      <c r="A6" s="123"/>
      <c r="B6" s="106" t="s">
        <v>49</v>
      </c>
      <c r="C6" s="108"/>
      <c r="D6" s="103"/>
      <c r="E6" s="104"/>
      <c r="F6" s="95" t="s">
        <v>15</v>
      </c>
      <c r="G6" s="96"/>
      <c r="H6" s="137" t="e">
        <f>'YTD Savings'!F103</f>
        <v>#DIV/0!</v>
      </c>
      <c r="I6" s="137"/>
      <c r="J6" s="124"/>
      <c r="K6" s="124"/>
      <c r="L6" s="124"/>
      <c r="M6" s="124"/>
      <c r="N6" s="124"/>
      <c r="O6" s="124"/>
      <c r="P6" s="123"/>
    </row>
    <row r="7" spans="1:19" x14ac:dyDescent="0.3">
      <c r="A7" s="123"/>
      <c r="B7" s="106" t="s">
        <v>76</v>
      </c>
      <c r="C7" s="108"/>
      <c r="D7" s="103"/>
      <c r="E7" s="104"/>
      <c r="F7" s="131" t="e">
        <f>IF($H$6&lt;0.2,$Q$12,IF($H$6&lt;0.35,$Q$13,IF($H$6&lt;0.5,$Q$14,IF($H$6&lt;0.65,$Q$15,IF($H$6&lt;0.8,$Q$16,$Q$17)))))</f>
        <v>#DIV/0!</v>
      </c>
      <c r="G7" s="132"/>
      <c r="H7" s="132"/>
      <c r="I7" s="132"/>
      <c r="J7" s="87"/>
      <c r="K7" s="87"/>
      <c r="L7" s="87"/>
      <c r="M7" s="87"/>
      <c r="N7" s="87"/>
      <c r="O7" s="85"/>
      <c r="P7" s="123"/>
    </row>
    <row r="8" spans="1:19" x14ac:dyDescent="0.3">
      <c r="A8" s="123"/>
      <c r="B8" s="106" t="s">
        <v>25</v>
      </c>
      <c r="C8" s="106"/>
      <c r="D8" s="105">
        <v>100</v>
      </c>
      <c r="E8" s="102"/>
      <c r="F8" s="109" t="s">
        <v>29</v>
      </c>
      <c r="G8" s="110"/>
      <c r="H8" s="110"/>
      <c r="I8" s="110"/>
      <c r="J8" s="110"/>
      <c r="K8" s="110"/>
      <c r="L8" s="110"/>
      <c r="M8" s="110"/>
      <c r="N8" s="110"/>
      <c r="O8" s="110"/>
      <c r="P8" s="123"/>
    </row>
    <row r="9" spans="1:19" ht="10.5" customHeight="1" thickBot="1" x14ac:dyDescent="0.35">
      <c r="A9" s="123"/>
      <c r="B9" s="111"/>
      <c r="C9" s="111"/>
      <c r="D9" s="111"/>
      <c r="E9" s="111"/>
      <c r="F9" s="111"/>
      <c r="G9" s="111"/>
      <c r="H9" s="111"/>
      <c r="I9" s="111"/>
      <c r="J9" s="111"/>
      <c r="K9" s="111"/>
      <c r="L9" s="111"/>
      <c r="M9" s="111"/>
      <c r="N9" s="111"/>
      <c r="O9" s="111"/>
      <c r="P9" s="123"/>
    </row>
    <row r="10" spans="1:19" s="45" customFormat="1" ht="30.75" thickBot="1" x14ac:dyDescent="0.3">
      <c r="A10" s="123"/>
      <c r="B10" s="39" t="s">
        <v>6</v>
      </c>
      <c r="C10" s="40" t="s">
        <v>0</v>
      </c>
      <c r="D10" s="40" t="s">
        <v>2</v>
      </c>
      <c r="E10" s="41" t="s">
        <v>4</v>
      </c>
      <c r="F10" s="41" t="s">
        <v>1</v>
      </c>
      <c r="G10" s="42" t="s">
        <v>52</v>
      </c>
      <c r="H10" s="43" t="s">
        <v>24</v>
      </c>
      <c r="I10" s="43" t="s">
        <v>53</v>
      </c>
      <c r="J10" s="43" t="s">
        <v>24</v>
      </c>
      <c r="K10" s="41" t="s">
        <v>5</v>
      </c>
      <c r="L10" s="41" t="s">
        <v>58</v>
      </c>
      <c r="M10" s="41"/>
      <c r="N10" s="41" t="s">
        <v>30</v>
      </c>
      <c r="O10" s="44" t="s">
        <v>3</v>
      </c>
      <c r="P10" s="123"/>
    </row>
    <row r="11" spans="1:19" x14ac:dyDescent="0.3">
      <c r="A11" s="123"/>
      <c r="B11" s="25"/>
      <c r="C11" s="53"/>
      <c r="D11" s="26"/>
      <c r="E11" s="27"/>
      <c r="F11" s="27"/>
      <c r="G11" s="27"/>
      <c r="H11" s="35">
        <v>1</v>
      </c>
      <c r="I11" s="36"/>
      <c r="J11" s="35">
        <v>1</v>
      </c>
      <c r="K11" s="27">
        <f t="shared" ref="K11:K74" si="0">E11*D11</f>
        <v>0</v>
      </c>
      <c r="L11" s="72">
        <f>F11*D11</f>
        <v>0</v>
      </c>
      <c r="M11" s="48">
        <f>IF(($D$5="yes")*AND(G11&lt;($D$6+0.01)),G11*3,G11*1)</f>
        <v>0</v>
      </c>
      <c r="N11" s="46">
        <f>IF(($D$7="no")*AND(F11-((M11/H11)+(I11/J11))&lt;0),0,(F11-((M11/H11)+(I11/J11))))</f>
        <v>0</v>
      </c>
      <c r="O11" s="47">
        <f t="shared" ref="O11:O74" si="1">IF((D11/H11)&lt;($D$8+1),(D11*N11),((($D$8*H11)*N11)+(((D11-($D$8*H11))*F11)-(D11-($D$8*H11))*(G11/H11))))</f>
        <v>0</v>
      </c>
      <c r="P11" s="123"/>
    </row>
    <row r="12" spans="1:19" x14ac:dyDescent="0.3">
      <c r="A12" s="123"/>
      <c r="B12" s="28"/>
      <c r="C12" s="54"/>
      <c r="D12" s="29"/>
      <c r="E12" s="30"/>
      <c r="F12" s="30"/>
      <c r="G12" s="30"/>
      <c r="H12" s="31">
        <v>1</v>
      </c>
      <c r="I12" s="36"/>
      <c r="J12" s="35">
        <v>1</v>
      </c>
      <c r="K12" s="27">
        <f t="shared" si="0"/>
        <v>0</v>
      </c>
      <c r="L12" s="72">
        <f t="shared" ref="L12:L75" si="2">F12*D12</f>
        <v>0</v>
      </c>
      <c r="M12" s="48">
        <f t="shared" ref="M12:M75" si="3">IF(($D$5="yes")*AND(G12&lt;($D$6+0.01)),G12*3,G12*1)</f>
        <v>0</v>
      </c>
      <c r="N12" s="46">
        <f t="shared" ref="N12:N75" si="4">IF(($D$7="no")*AND(F12-((M12/H12)+(I12/J12))&lt;0),0,(F12-((M12/H12)+(I12/J12))))</f>
        <v>0</v>
      </c>
      <c r="O12" s="47">
        <f t="shared" si="1"/>
        <v>0</v>
      </c>
      <c r="P12" s="123"/>
      <c r="Q12" s="3" t="s">
        <v>78</v>
      </c>
      <c r="S12" s="7"/>
    </row>
    <row r="13" spans="1:19" x14ac:dyDescent="0.3">
      <c r="A13" s="123"/>
      <c r="B13" s="28"/>
      <c r="C13" s="54"/>
      <c r="D13" s="29"/>
      <c r="E13" s="30"/>
      <c r="F13" s="30"/>
      <c r="G13" s="30"/>
      <c r="H13" s="31">
        <v>1</v>
      </c>
      <c r="I13" s="36"/>
      <c r="J13" s="35">
        <v>1</v>
      </c>
      <c r="K13" s="27">
        <f t="shared" si="0"/>
        <v>0</v>
      </c>
      <c r="L13" s="72">
        <f t="shared" si="2"/>
        <v>0</v>
      </c>
      <c r="M13" s="48">
        <f t="shared" si="3"/>
        <v>0</v>
      </c>
      <c r="N13" s="46">
        <f t="shared" si="4"/>
        <v>0</v>
      </c>
      <c r="O13" s="47">
        <f t="shared" si="1"/>
        <v>0</v>
      </c>
      <c r="P13" s="123"/>
      <c r="Q13" s="3" t="s">
        <v>79</v>
      </c>
    </row>
    <row r="14" spans="1:19" s="5" customFormat="1" x14ac:dyDescent="0.3">
      <c r="A14" s="123"/>
      <c r="B14" s="28"/>
      <c r="C14" s="54"/>
      <c r="D14" s="29"/>
      <c r="E14" s="30"/>
      <c r="F14" s="30"/>
      <c r="G14" s="30"/>
      <c r="H14" s="31">
        <v>1</v>
      </c>
      <c r="I14" s="36"/>
      <c r="J14" s="35">
        <v>1</v>
      </c>
      <c r="K14" s="27">
        <f t="shared" si="0"/>
        <v>0</v>
      </c>
      <c r="L14" s="72">
        <f t="shared" si="2"/>
        <v>0</v>
      </c>
      <c r="M14" s="48">
        <f t="shared" si="3"/>
        <v>0</v>
      </c>
      <c r="N14" s="46">
        <f t="shared" si="4"/>
        <v>0</v>
      </c>
      <c r="O14" s="47">
        <f t="shared" si="1"/>
        <v>0</v>
      </c>
      <c r="P14" s="123"/>
      <c r="Q14" s="5" t="s">
        <v>80</v>
      </c>
      <c r="R14" s="12"/>
      <c r="S14" s="12"/>
    </row>
    <row r="15" spans="1:19" s="5" customFormat="1" x14ac:dyDescent="0.3">
      <c r="A15" s="123"/>
      <c r="B15" s="28"/>
      <c r="C15" s="54"/>
      <c r="D15" s="29"/>
      <c r="E15" s="30"/>
      <c r="F15" s="30"/>
      <c r="G15" s="30"/>
      <c r="H15" s="31">
        <v>1</v>
      </c>
      <c r="I15" s="36"/>
      <c r="J15" s="35">
        <v>1</v>
      </c>
      <c r="K15" s="27">
        <f t="shared" si="0"/>
        <v>0</v>
      </c>
      <c r="L15" s="72">
        <f t="shared" si="2"/>
        <v>0</v>
      </c>
      <c r="M15" s="48">
        <f t="shared" si="3"/>
        <v>0</v>
      </c>
      <c r="N15" s="46">
        <f t="shared" si="4"/>
        <v>0</v>
      </c>
      <c r="O15" s="47">
        <f t="shared" si="1"/>
        <v>0</v>
      </c>
      <c r="P15" s="123"/>
      <c r="Q15" s="5" t="s">
        <v>18</v>
      </c>
      <c r="R15" s="20"/>
    </row>
    <row r="16" spans="1:19" s="5" customFormat="1" x14ac:dyDescent="0.3">
      <c r="A16" s="123"/>
      <c r="B16" s="28"/>
      <c r="C16" s="54"/>
      <c r="D16" s="29"/>
      <c r="E16" s="30"/>
      <c r="F16" s="30"/>
      <c r="G16" s="30"/>
      <c r="H16" s="31">
        <v>1</v>
      </c>
      <c r="I16" s="36"/>
      <c r="J16" s="35">
        <v>1</v>
      </c>
      <c r="K16" s="27">
        <f t="shared" si="0"/>
        <v>0</v>
      </c>
      <c r="L16" s="72">
        <f t="shared" si="2"/>
        <v>0</v>
      </c>
      <c r="M16" s="48">
        <f t="shared" si="3"/>
        <v>0</v>
      </c>
      <c r="N16" s="46">
        <f t="shared" si="4"/>
        <v>0</v>
      </c>
      <c r="O16" s="47">
        <f t="shared" si="1"/>
        <v>0</v>
      </c>
      <c r="P16" s="123"/>
      <c r="Q16" s="5" t="s">
        <v>19</v>
      </c>
      <c r="R16" s="19"/>
    </row>
    <row r="17" spans="1:17" s="5" customFormat="1" x14ac:dyDescent="0.3">
      <c r="A17" s="123"/>
      <c r="B17" s="28"/>
      <c r="C17" s="54"/>
      <c r="D17" s="29"/>
      <c r="E17" s="30"/>
      <c r="F17" s="30"/>
      <c r="G17" s="30"/>
      <c r="H17" s="31">
        <v>1</v>
      </c>
      <c r="I17" s="36"/>
      <c r="J17" s="35">
        <v>1</v>
      </c>
      <c r="K17" s="27">
        <f t="shared" si="0"/>
        <v>0</v>
      </c>
      <c r="L17" s="72">
        <f t="shared" si="2"/>
        <v>0</v>
      </c>
      <c r="M17" s="48">
        <f t="shared" si="3"/>
        <v>0</v>
      </c>
      <c r="N17" s="46">
        <f t="shared" si="4"/>
        <v>0</v>
      </c>
      <c r="O17" s="47">
        <f t="shared" si="1"/>
        <v>0</v>
      </c>
      <c r="P17" s="123"/>
      <c r="Q17" s="5" t="s">
        <v>20</v>
      </c>
    </row>
    <row r="18" spans="1:17" s="5" customFormat="1" x14ac:dyDescent="0.3">
      <c r="A18" s="123"/>
      <c r="B18" s="28"/>
      <c r="C18" s="54"/>
      <c r="D18" s="29"/>
      <c r="E18" s="30"/>
      <c r="F18" s="30"/>
      <c r="G18" s="30"/>
      <c r="H18" s="31">
        <v>1</v>
      </c>
      <c r="I18" s="36"/>
      <c r="J18" s="35">
        <v>1</v>
      </c>
      <c r="K18" s="27">
        <f t="shared" si="0"/>
        <v>0</v>
      </c>
      <c r="L18" s="72">
        <f t="shared" si="2"/>
        <v>0</v>
      </c>
      <c r="M18" s="48">
        <f t="shared" si="3"/>
        <v>0</v>
      </c>
      <c r="N18" s="46">
        <f t="shared" si="4"/>
        <v>0</v>
      </c>
      <c r="O18" s="47">
        <f t="shared" si="1"/>
        <v>0</v>
      </c>
      <c r="P18" s="123"/>
    </row>
    <row r="19" spans="1:17" s="5" customFormat="1" x14ac:dyDescent="0.3">
      <c r="A19" s="123"/>
      <c r="B19" s="28"/>
      <c r="C19" s="54"/>
      <c r="D19" s="29"/>
      <c r="E19" s="30"/>
      <c r="F19" s="30"/>
      <c r="G19" s="30"/>
      <c r="H19" s="31">
        <v>1</v>
      </c>
      <c r="I19" s="36"/>
      <c r="J19" s="35">
        <v>1</v>
      </c>
      <c r="K19" s="27">
        <f t="shared" si="0"/>
        <v>0</v>
      </c>
      <c r="L19" s="72">
        <f t="shared" si="2"/>
        <v>0</v>
      </c>
      <c r="M19" s="48">
        <f t="shared" si="3"/>
        <v>0</v>
      </c>
      <c r="N19" s="46">
        <f t="shared" si="4"/>
        <v>0</v>
      </c>
      <c r="O19" s="47">
        <f t="shared" si="1"/>
        <v>0</v>
      </c>
      <c r="P19" s="123"/>
      <c r="Q19" s="5" t="s">
        <v>50</v>
      </c>
    </row>
    <row r="20" spans="1:17" s="5" customFormat="1" x14ac:dyDescent="0.3">
      <c r="A20" s="123"/>
      <c r="B20" s="28"/>
      <c r="C20" s="54"/>
      <c r="D20" s="29"/>
      <c r="E20" s="30"/>
      <c r="F20" s="30"/>
      <c r="G20" s="30"/>
      <c r="H20" s="31">
        <v>1</v>
      </c>
      <c r="I20" s="36"/>
      <c r="J20" s="35">
        <v>1</v>
      </c>
      <c r="K20" s="27">
        <f t="shared" si="0"/>
        <v>0</v>
      </c>
      <c r="L20" s="72">
        <f t="shared" si="2"/>
        <v>0</v>
      </c>
      <c r="M20" s="48">
        <f t="shared" si="3"/>
        <v>0</v>
      </c>
      <c r="N20" s="46">
        <f t="shared" si="4"/>
        <v>0</v>
      </c>
      <c r="O20" s="47">
        <f t="shared" si="1"/>
        <v>0</v>
      </c>
      <c r="P20" s="123"/>
      <c r="Q20" s="5" t="s">
        <v>51</v>
      </c>
    </row>
    <row r="21" spans="1:17" s="5" customFormat="1" x14ac:dyDescent="0.3">
      <c r="A21" s="123"/>
      <c r="B21" s="28"/>
      <c r="C21" s="54"/>
      <c r="D21" s="29"/>
      <c r="E21" s="30"/>
      <c r="F21" s="30"/>
      <c r="G21" s="30"/>
      <c r="H21" s="31">
        <v>1</v>
      </c>
      <c r="I21" s="36"/>
      <c r="J21" s="35">
        <v>1</v>
      </c>
      <c r="K21" s="27">
        <f t="shared" si="0"/>
        <v>0</v>
      </c>
      <c r="L21" s="72">
        <f t="shared" si="2"/>
        <v>0</v>
      </c>
      <c r="M21" s="48">
        <f t="shared" si="3"/>
        <v>0</v>
      </c>
      <c r="N21" s="46">
        <f t="shared" si="4"/>
        <v>0</v>
      </c>
      <c r="O21" s="47">
        <f t="shared" si="1"/>
        <v>0</v>
      </c>
      <c r="P21" s="123"/>
    </row>
    <row r="22" spans="1:17" x14ac:dyDescent="0.3">
      <c r="A22" s="123"/>
      <c r="B22" s="28"/>
      <c r="C22" s="54"/>
      <c r="D22" s="29"/>
      <c r="E22" s="30"/>
      <c r="F22" s="30"/>
      <c r="G22" s="30"/>
      <c r="H22" s="31">
        <v>1</v>
      </c>
      <c r="I22" s="36"/>
      <c r="J22" s="35">
        <v>1</v>
      </c>
      <c r="K22" s="27">
        <f t="shared" si="0"/>
        <v>0</v>
      </c>
      <c r="L22" s="72">
        <f t="shared" si="2"/>
        <v>0</v>
      </c>
      <c r="M22" s="48">
        <f t="shared" si="3"/>
        <v>0</v>
      </c>
      <c r="N22" s="46">
        <f t="shared" si="4"/>
        <v>0</v>
      </c>
      <c r="O22" s="47">
        <f t="shared" si="1"/>
        <v>0</v>
      </c>
      <c r="P22" s="123"/>
    </row>
    <row r="23" spans="1:17" s="5" customFormat="1" x14ac:dyDescent="0.3">
      <c r="A23" s="123"/>
      <c r="B23" s="28"/>
      <c r="C23" s="54"/>
      <c r="D23" s="29"/>
      <c r="E23" s="30"/>
      <c r="F23" s="30"/>
      <c r="G23" s="30"/>
      <c r="H23" s="31">
        <v>1</v>
      </c>
      <c r="I23" s="36"/>
      <c r="J23" s="35">
        <v>1</v>
      </c>
      <c r="K23" s="27">
        <f t="shared" si="0"/>
        <v>0</v>
      </c>
      <c r="L23" s="72">
        <f t="shared" si="2"/>
        <v>0</v>
      </c>
      <c r="M23" s="48">
        <f t="shared" si="3"/>
        <v>0</v>
      </c>
      <c r="N23" s="46">
        <f t="shared" si="4"/>
        <v>0</v>
      </c>
      <c r="O23" s="47">
        <f t="shared" si="1"/>
        <v>0</v>
      </c>
      <c r="P23" s="123"/>
    </row>
    <row r="24" spans="1:17" s="5" customFormat="1" x14ac:dyDescent="0.3">
      <c r="A24" s="123"/>
      <c r="B24" s="28"/>
      <c r="C24" s="54"/>
      <c r="D24" s="29"/>
      <c r="E24" s="30"/>
      <c r="F24" s="30"/>
      <c r="G24" s="30"/>
      <c r="H24" s="31">
        <v>1</v>
      </c>
      <c r="I24" s="36"/>
      <c r="J24" s="35">
        <v>1</v>
      </c>
      <c r="K24" s="27">
        <f t="shared" si="0"/>
        <v>0</v>
      </c>
      <c r="L24" s="72">
        <f t="shared" si="2"/>
        <v>0</v>
      </c>
      <c r="M24" s="48">
        <f t="shared" si="3"/>
        <v>0</v>
      </c>
      <c r="N24" s="46">
        <f t="shared" si="4"/>
        <v>0</v>
      </c>
      <c r="O24" s="47">
        <f t="shared" si="1"/>
        <v>0</v>
      </c>
      <c r="P24" s="123"/>
    </row>
    <row r="25" spans="1:17" s="5" customFormat="1" x14ac:dyDescent="0.3">
      <c r="A25" s="123"/>
      <c r="B25" s="28"/>
      <c r="C25" s="55"/>
      <c r="D25" s="32"/>
      <c r="E25" s="33"/>
      <c r="F25" s="33"/>
      <c r="G25" s="33"/>
      <c r="H25" s="34">
        <v>1</v>
      </c>
      <c r="I25" s="37"/>
      <c r="J25" s="35">
        <v>1</v>
      </c>
      <c r="K25" s="27">
        <f t="shared" si="0"/>
        <v>0</v>
      </c>
      <c r="L25" s="72">
        <f t="shared" si="2"/>
        <v>0</v>
      </c>
      <c r="M25" s="48">
        <f t="shared" si="3"/>
        <v>0</v>
      </c>
      <c r="N25" s="46">
        <f t="shared" si="4"/>
        <v>0</v>
      </c>
      <c r="O25" s="47">
        <f t="shared" si="1"/>
        <v>0</v>
      </c>
      <c r="P25" s="123"/>
    </row>
    <row r="26" spans="1:17" s="5" customFormat="1" x14ac:dyDescent="0.3">
      <c r="A26" s="123"/>
      <c r="B26" s="28"/>
      <c r="C26" s="54"/>
      <c r="D26" s="29"/>
      <c r="E26" s="30"/>
      <c r="F26" s="30"/>
      <c r="G26" s="30"/>
      <c r="H26" s="31">
        <v>1</v>
      </c>
      <c r="I26" s="36"/>
      <c r="J26" s="35">
        <v>1</v>
      </c>
      <c r="K26" s="27">
        <f t="shared" si="0"/>
        <v>0</v>
      </c>
      <c r="L26" s="72">
        <f t="shared" si="2"/>
        <v>0</v>
      </c>
      <c r="M26" s="48">
        <f t="shared" si="3"/>
        <v>0</v>
      </c>
      <c r="N26" s="46">
        <f t="shared" si="4"/>
        <v>0</v>
      </c>
      <c r="O26" s="47">
        <f t="shared" si="1"/>
        <v>0</v>
      </c>
      <c r="P26" s="123"/>
    </row>
    <row r="27" spans="1:17" s="5" customFormat="1" x14ac:dyDescent="0.3">
      <c r="A27" s="123"/>
      <c r="B27" s="28"/>
      <c r="C27" s="54"/>
      <c r="D27" s="29"/>
      <c r="E27" s="30"/>
      <c r="F27" s="30"/>
      <c r="G27" s="30"/>
      <c r="H27" s="31">
        <v>1</v>
      </c>
      <c r="I27" s="36"/>
      <c r="J27" s="35">
        <v>1</v>
      </c>
      <c r="K27" s="27">
        <f t="shared" si="0"/>
        <v>0</v>
      </c>
      <c r="L27" s="72">
        <f t="shared" si="2"/>
        <v>0</v>
      </c>
      <c r="M27" s="48">
        <f t="shared" si="3"/>
        <v>0</v>
      </c>
      <c r="N27" s="46">
        <f t="shared" si="4"/>
        <v>0</v>
      </c>
      <c r="O27" s="47">
        <f t="shared" si="1"/>
        <v>0</v>
      </c>
      <c r="P27" s="123"/>
    </row>
    <row r="28" spans="1:17" x14ac:dyDescent="0.3">
      <c r="A28" s="123"/>
      <c r="B28" s="28"/>
      <c r="C28" s="54"/>
      <c r="D28" s="29"/>
      <c r="E28" s="30"/>
      <c r="F28" s="30"/>
      <c r="G28" s="30"/>
      <c r="H28" s="31">
        <v>1</v>
      </c>
      <c r="I28" s="36"/>
      <c r="J28" s="35">
        <v>1</v>
      </c>
      <c r="K28" s="27">
        <f t="shared" si="0"/>
        <v>0</v>
      </c>
      <c r="L28" s="72">
        <f t="shared" si="2"/>
        <v>0</v>
      </c>
      <c r="M28" s="48">
        <f t="shared" si="3"/>
        <v>0</v>
      </c>
      <c r="N28" s="46">
        <f t="shared" si="4"/>
        <v>0</v>
      </c>
      <c r="O28" s="47">
        <f t="shared" si="1"/>
        <v>0</v>
      </c>
      <c r="P28" s="123"/>
    </row>
    <row r="29" spans="1:17" x14ac:dyDescent="0.3">
      <c r="A29" s="123"/>
      <c r="B29" s="28"/>
      <c r="C29" s="54"/>
      <c r="D29" s="29"/>
      <c r="E29" s="30"/>
      <c r="F29" s="30"/>
      <c r="G29" s="30"/>
      <c r="H29" s="31">
        <v>1</v>
      </c>
      <c r="I29" s="36"/>
      <c r="J29" s="35">
        <v>1</v>
      </c>
      <c r="K29" s="27">
        <f t="shared" si="0"/>
        <v>0</v>
      </c>
      <c r="L29" s="72">
        <f t="shared" si="2"/>
        <v>0</v>
      </c>
      <c r="M29" s="48">
        <f t="shared" si="3"/>
        <v>0</v>
      </c>
      <c r="N29" s="46">
        <f t="shared" si="4"/>
        <v>0</v>
      </c>
      <c r="O29" s="47">
        <f t="shared" si="1"/>
        <v>0</v>
      </c>
      <c r="P29" s="123"/>
    </row>
    <row r="30" spans="1:17" x14ac:dyDescent="0.3">
      <c r="A30" s="123"/>
      <c r="B30" s="28"/>
      <c r="C30" s="54"/>
      <c r="D30" s="29"/>
      <c r="E30" s="30"/>
      <c r="F30" s="30"/>
      <c r="G30" s="30"/>
      <c r="H30" s="31">
        <v>1</v>
      </c>
      <c r="I30" s="36"/>
      <c r="J30" s="35">
        <v>1</v>
      </c>
      <c r="K30" s="27">
        <f t="shared" si="0"/>
        <v>0</v>
      </c>
      <c r="L30" s="72">
        <f t="shared" si="2"/>
        <v>0</v>
      </c>
      <c r="M30" s="48">
        <f t="shared" si="3"/>
        <v>0</v>
      </c>
      <c r="N30" s="46">
        <f t="shared" si="4"/>
        <v>0</v>
      </c>
      <c r="O30" s="47">
        <f t="shared" si="1"/>
        <v>0</v>
      </c>
      <c r="P30" s="123"/>
    </row>
    <row r="31" spans="1:17" x14ac:dyDescent="0.3">
      <c r="A31" s="123"/>
      <c r="B31" s="28"/>
      <c r="C31" s="54"/>
      <c r="D31" s="29"/>
      <c r="E31" s="30"/>
      <c r="F31" s="30"/>
      <c r="G31" s="30"/>
      <c r="H31" s="31">
        <v>1</v>
      </c>
      <c r="I31" s="36"/>
      <c r="J31" s="35">
        <v>1</v>
      </c>
      <c r="K31" s="27">
        <f t="shared" si="0"/>
        <v>0</v>
      </c>
      <c r="L31" s="72">
        <f t="shared" si="2"/>
        <v>0</v>
      </c>
      <c r="M31" s="48">
        <f t="shared" si="3"/>
        <v>0</v>
      </c>
      <c r="N31" s="46">
        <f t="shared" si="4"/>
        <v>0</v>
      </c>
      <c r="O31" s="47">
        <f t="shared" si="1"/>
        <v>0</v>
      </c>
      <c r="P31" s="123"/>
    </row>
    <row r="32" spans="1:17" x14ac:dyDescent="0.3">
      <c r="A32" s="123"/>
      <c r="B32" s="28"/>
      <c r="C32" s="54"/>
      <c r="D32" s="29"/>
      <c r="E32" s="30"/>
      <c r="F32" s="30"/>
      <c r="G32" s="30"/>
      <c r="H32" s="31">
        <v>1</v>
      </c>
      <c r="I32" s="36"/>
      <c r="J32" s="35">
        <v>1</v>
      </c>
      <c r="K32" s="27">
        <f t="shared" si="0"/>
        <v>0</v>
      </c>
      <c r="L32" s="72">
        <f t="shared" si="2"/>
        <v>0</v>
      </c>
      <c r="M32" s="48">
        <f t="shared" si="3"/>
        <v>0</v>
      </c>
      <c r="N32" s="46">
        <f t="shared" si="4"/>
        <v>0</v>
      </c>
      <c r="O32" s="47">
        <f t="shared" si="1"/>
        <v>0</v>
      </c>
      <c r="P32" s="123"/>
    </row>
    <row r="33" spans="1:16" x14ac:dyDescent="0.3">
      <c r="A33" s="123"/>
      <c r="B33" s="28"/>
      <c r="C33" s="54"/>
      <c r="D33" s="29"/>
      <c r="E33" s="30"/>
      <c r="F33" s="30"/>
      <c r="G33" s="30"/>
      <c r="H33" s="31">
        <v>1</v>
      </c>
      <c r="I33" s="36"/>
      <c r="J33" s="35">
        <v>1</v>
      </c>
      <c r="K33" s="27">
        <f t="shared" si="0"/>
        <v>0</v>
      </c>
      <c r="L33" s="72">
        <f t="shared" si="2"/>
        <v>0</v>
      </c>
      <c r="M33" s="48">
        <f t="shared" si="3"/>
        <v>0</v>
      </c>
      <c r="N33" s="46">
        <f t="shared" si="4"/>
        <v>0</v>
      </c>
      <c r="O33" s="47">
        <f t="shared" si="1"/>
        <v>0</v>
      </c>
      <c r="P33" s="123"/>
    </row>
    <row r="34" spans="1:16" x14ac:dyDescent="0.3">
      <c r="A34" s="123"/>
      <c r="B34" s="28"/>
      <c r="C34" s="54"/>
      <c r="D34" s="29"/>
      <c r="E34" s="30"/>
      <c r="F34" s="30"/>
      <c r="G34" s="30"/>
      <c r="H34" s="31">
        <v>1</v>
      </c>
      <c r="I34" s="36"/>
      <c r="J34" s="35">
        <v>1</v>
      </c>
      <c r="K34" s="27">
        <f t="shared" si="0"/>
        <v>0</v>
      </c>
      <c r="L34" s="72">
        <f t="shared" si="2"/>
        <v>0</v>
      </c>
      <c r="M34" s="48">
        <f t="shared" si="3"/>
        <v>0</v>
      </c>
      <c r="N34" s="46">
        <f t="shared" si="4"/>
        <v>0</v>
      </c>
      <c r="O34" s="47">
        <f t="shared" si="1"/>
        <v>0</v>
      </c>
      <c r="P34" s="123"/>
    </row>
    <row r="35" spans="1:16" x14ac:dyDescent="0.3">
      <c r="A35" s="123"/>
      <c r="B35" s="28"/>
      <c r="C35" s="54"/>
      <c r="D35" s="29"/>
      <c r="E35" s="30"/>
      <c r="F35" s="30"/>
      <c r="G35" s="30"/>
      <c r="H35" s="31">
        <v>1</v>
      </c>
      <c r="I35" s="36"/>
      <c r="J35" s="35">
        <v>1</v>
      </c>
      <c r="K35" s="27">
        <f t="shared" si="0"/>
        <v>0</v>
      </c>
      <c r="L35" s="72">
        <f t="shared" si="2"/>
        <v>0</v>
      </c>
      <c r="M35" s="48">
        <f t="shared" si="3"/>
        <v>0</v>
      </c>
      <c r="N35" s="46">
        <f t="shared" si="4"/>
        <v>0</v>
      </c>
      <c r="O35" s="47">
        <f t="shared" si="1"/>
        <v>0</v>
      </c>
      <c r="P35" s="123"/>
    </row>
    <row r="36" spans="1:16" x14ac:dyDescent="0.3">
      <c r="A36" s="123"/>
      <c r="B36" s="28"/>
      <c r="C36" s="54"/>
      <c r="D36" s="29"/>
      <c r="E36" s="30"/>
      <c r="F36" s="30"/>
      <c r="G36" s="30"/>
      <c r="H36" s="31">
        <v>1</v>
      </c>
      <c r="I36" s="36"/>
      <c r="J36" s="35">
        <v>1</v>
      </c>
      <c r="K36" s="27">
        <f t="shared" si="0"/>
        <v>0</v>
      </c>
      <c r="L36" s="72">
        <f t="shared" si="2"/>
        <v>0</v>
      </c>
      <c r="M36" s="48">
        <f t="shared" si="3"/>
        <v>0</v>
      </c>
      <c r="N36" s="46">
        <f t="shared" si="4"/>
        <v>0</v>
      </c>
      <c r="O36" s="47">
        <f t="shared" si="1"/>
        <v>0</v>
      </c>
      <c r="P36" s="123"/>
    </row>
    <row r="37" spans="1:16" x14ac:dyDescent="0.3">
      <c r="A37" s="123"/>
      <c r="B37" s="28"/>
      <c r="C37" s="54"/>
      <c r="D37" s="29"/>
      <c r="E37" s="30"/>
      <c r="F37" s="30"/>
      <c r="G37" s="30"/>
      <c r="H37" s="31">
        <v>1</v>
      </c>
      <c r="I37" s="36"/>
      <c r="J37" s="35">
        <v>1</v>
      </c>
      <c r="K37" s="27">
        <f t="shared" si="0"/>
        <v>0</v>
      </c>
      <c r="L37" s="72">
        <f t="shared" si="2"/>
        <v>0</v>
      </c>
      <c r="M37" s="48">
        <f t="shared" si="3"/>
        <v>0</v>
      </c>
      <c r="N37" s="46">
        <f t="shared" si="4"/>
        <v>0</v>
      </c>
      <c r="O37" s="47">
        <f t="shared" si="1"/>
        <v>0</v>
      </c>
      <c r="P37" s="123"/>
    </row>
    <row r="38" spans="1:16" x14ac:dyDescent="0.3">
      <c r="A38" s="123"/>
      <c r="B38" s="28"/>
      <c r="C38" s="54"/>
      <c r="D38" s="29"/>
      <c r="E38" s="30"/>
      <c r="F38" s="30"/>
      <c r="G38" s="30"/>
      <c r="H38" s="31">
        <v>1</v>
      </c>
      <c r="I38" s="36"/>
      <c r="J38" s="35">
        <v>1</v>
      </c>
      <c r="K38" s="27">
        <f t="shared" si="0"/>
        <v>0</v>
      </c>
      <c r="L38" s="72">
        <f t="shared" si="2"/>
        <v>0</v>
      </c>
      <c r="M38" s="48">
        <f t="shared" si="3"/>
        <v>0</v>
      </c>
      <c r="N38" s="46">
        <f t="shared" si="4"/>
        <v>0</v>
      </c>
      <c r="O38" s="47">
        <f t="shared" si="1"/>
        <v>0</v>
      </c>
      <c r="P38" s="123"/>
    </row>
    <row r="39" spans="1:16" x14ac:dyDescent="0.3">
      <c r="A39" s="123"/>
      <c r="B39" s="28"/>
      <c r="C39" s="54"/>
      <c r="D39" s="29"/>
      <c r="E39" s="30"/>
      <c r="F39" s="30"/>
      <c r="G39" s="30"/>
      <c r="H39" s="31">
        <v>1</v>
      </c>
      <c r="I39" s="36"/>
      <c r="J39" s="35">
        <v>1</v>
      </c>
      <c r="K39" s="27">
        <f t="shared" si="0"/>
        <v>0</v>
      </c>
      <c r="L39" s="72">
        <f t="shared" si="2"/>
        <v>0</v>
      </c>
      <c r="M39" s="48">
        <f t="shared" si="3"/>
        <v>0</v>
      </c>
      <c r="N39" s="46">
        <f t="shared" si="4"/>
        <v>0</v>
      </c>
      <c r="O39" s="47">
        <f t="shared" si="1"/>
        <v>0</v>
      </c>
      <c r="P39" s="123"/>
    </row>
    <row r="40" spans="1:16" x14ac:dyDescent="0.3">
      <c r="A40" s="123"/>
      <c r="B40" s="28"/>
      <c r="C40" s="54"/>
      <c r="D40" s="29"/>
      <c r="E40" s="30"/>
      <c r="F40" s="30"/>
      <c r="G40" s="30"/>
      <c r="H40" s="31">
        <v>1</v>
      </c>
      <c r="I40" s="36"/>
      <c r="J40" s="35">
        <v>1</v>
      </c>
      <c r="K40" s="27">
        <f t="shared" si="0"/>
        <v>0</v>
      </c>
      <c r="L40" s="72">
        <f t="shared" si="2"/>
        <v>0</v>
      </c>
      <c r="M40" s="48">
        <f t="shared" si="3"/>
        <v>0</v>
      </c>
      <c r="N40" s="46">
        <f t="shared" si="4"/>
        <v>0</v>
      </c>
      <c r="O40" s="47">
        <f t="shared" si="1"/>
        <v>0</v>
      </c>
      <c r="P40" s="123"/>
    </row>
    <row r="41" spans="1:16" x14ac:dyDescent="0.3">
      <c r="A41" s="123"/>
      <c r="B41" s="28"/>
      <c r="C41" s="54"/>
      <c r="D41" s="29"/>
      <c r="E41" s="30"/>
      <c r="F41" s="30"/>
      <c r="G41" s="30"/>
      <c r="H41" s="31">
        <v>1</v>
      </c>
      <c r="I41" s="36"/>
      <c r="J41" s="35">
        <v>1</v>
      </c>
      <c r="K41" s="27">
        <f t="shared" si="0"/>
        <v>0</v>
      </c>
      <c r="L41" s="72">
        <f t="shared" si="2"/>
        <v>0</v>
      </c>
      <c r="M41" s="48">
        <f t="shared" si="3"/>
        <v>0</v>
      </c>
      <c r="N41" s="46">
        <f t="shared" si="4"/>
        <v>0</v>
      </c>
      <c r="O41" s="47">
        <f t="shared" si="1"/>
        <v>0</v>
      </c>
      <c r="P41" s="123"/>
    </row>
    <row r="42" spans="1:16" x14ac:dyDescent="0.3">
      <c r="A42" s="123"/>
      <c r="B42" s="28"/>
      <c r="C42" s="54"/>
      <c r="D42" s="29"/>
      <c r="E42" s="30"/>
      <c r="F42" s="30"/>
      <c r="G42" s="30"/>
      <c r="H42" s="31">
        <v>1</v>
      </c>
      <c r="I42" s="36"/>
      <c r="J42" s="35">
        <v>1</v>
      </c>
      <c r="K42" s="27">
        <f t="shared" si="0"/>
        <v>0</v>
      </c>
      <c r="L42" s="72">
        <f t="shared" si="2"/>
        <v>0</v>
      </c>
      <c r="M42" s="48">
        <f t="shared" si="3"/>
        <v>0</v>
      </c>
      <c r="N42" s="46">
        <f t="shared" si="4"/>
        <v>0</v>
      </c>
      <c r="O42" s="47">
        <f t="shared" si="1"/>
        <v>0</v>
      </c>
      <c r="P42" s="123"/>
    </row>
    <row r="43" spans="1:16" x14ac:dyDescent="0.3">
      <c r="A43" s="123"/>
      <c r="B43" s="28"/>
      <c r="C43" s="54"/>
      <c r="D43" s="29"/>
      <c r="E43" s="30"/>
      <c r="F43" s="30"/>
      <c r="G43" s="30"/>
      <c r="H43" s="31">
        <v>1</v>
      </c>
      <c r="I43" s="36"/>
      <c r="J43" s="35">
        <v>1</v>
      </c>
      <c r="K43" s="27">
        <f t="shared" si="0"/>
        <v>0</v>
      </c>
      <c r="L43" s="72">
        <f t="shared" si="2"/>
        <v>0</v>
      </c>
      <c r="M43" s="48">
        <f t="shared" si="3"/>
        <v>0</v>
      </c>
      <c r="N43" s="46">
        <f t="shared" si="4"/>
        <v>0</v>
      </c>
      <c r="O43" s="47">
        <f t="shared" si="1"/>
        <v>0</v>
      </c>
      <c r="P43" s="123"/>
    </row>
    <row r="44" spans="1:16" x14ac:dyDescent="0.3">
      <c r="A44" s="123"/>
      <c r="B44" s="28"/>
      <c r="C44" s="54"/>
      <c r="D44" s="29"/>
      <c r="E44" s="30"/>
      <c r="F44" s="30"/>
      <c r="G44" s="30"/>
      <c r="H44" s="31">
        <v>1</v>
      </c>
      <c r="I44" s="36"/>
      <c r="J44" s="35">
        <v>1</v>
      </c>
      <c r="K44" s="27">
        <f t="shared" si="0"/>
        <v>0</v>
      </c>
      <c r="L44" s="72">
        <f t="shared" si="2"/>
        <v>0</v>
      </c>
      <c r="M44" s="48">
        <f t="shared" si="3"/>
        <v>0</v>
      </c>
      <c r="N44" s="46">
        <f t="shared" si="4"/>
        <v>0</v>
      </c>
      <c r="O44" s="47">
        <f t="shared" si="1"/>
        <v>0</v>
      </c>
      <c r="P44" s="123"/>
    </row>
    <row r="45" spans="1:16" x14ac:dyDescent="0.3">
      <c r="A45" s="123"/>
      <c r="B45" s="28"/>
      <c r="C45" s="54"/>
      <c r="D45" s="29"/>
      <c r="E45" s="30"/>
      <c r="F45" s="30"/>
      <c r="G45" s="30"/>
      <c r="H45" s="31">
        <v>1</v>
      </c>
      <c r="I45" s="36"/>
      <c r="J45" s="35">
        <v>1</v>
      </c>
      <c r="K45" s="27">
        <f t="shared" si="0"/>
        <v>0</v>
      </c>
      <c r="L45" s="72">
        <f t="shared" si="2"/>
        <v>0</v>
      </c>
      <c r="M45" s="48">
        <f t="shared" si="3"/>
        <v>0</v>
      </c>
      <c r="N45" s="46">
        <f t="shared" si="4"/>
        <v>0</v>
      </c>
      <c r="O45" s="47">
        <f t="shared" si="1"/>
        <v>0</v>
      </c>
      <c r="P45" s="123"/>
    </row>
    <row r="46" spans="1:16" x14ac:dyDescent="0.3">
      <c r="A46" s="123"/>
      <c r="B46" s="28"/>
      <c r="C46" s="54"/>
      <c r="D46" s="29"/>
      <c r="E46" s="30"/>
      <c r="F46" s="30"/>
      <c r="G46" s="30"/>
      <c r="H46" s="31">
        <v>1</v>
      </c>
      <c r="I46" s="36"/>
      <c r="J46" s="35">
        <v>1</v>
      </c>
      <c r="K46" s="27">
        <f t="shared" si="0"/>
        <v>0</v>
      </c>
      <c r="L46" s="72">
        <f t="shared" si="2"/>
        <v>0</v>
      </c>
      <c r="M46" s="48">
        <f t="shared" si="3"/>
        <v>0</v>
      </c>
      <c r="N46" s="46">
        <f t="shared" si="4"/>
        <v>0</v>
      </c>
      <c r="O46" s="47">
        <f t="shared" si="1"/>
        <v>0</v>
      </c>
      <c r="P46" s="123"/>
    </row>
    <row r="47" spans="1:16" x14ac:dyDescent="0.3">
      <c r="A47" s="123"/>
      <c r="B47" s="28"/>
      <c r="C47" s="54"/>
      <c r="D47" s="29"/>
      <c r="E47" s="30"/>
      <c r="F47" s="30"/>
      <c r="G47" s="30"/>
      <c r="H47" s="31">
        <v>1</v>
      </c>
      <c r="I47" s="36"/>
      <c r="J47" s="35">
        <v>1</v>
      </c>
      <c r="K47" s="27">
        <f t="shared" si="0"/>
        <v>0</v>
      </c>
      <c r="L47" s="72">
        <f t="shared" si="2"/>
        <v>0</v>
      </c>
      <c r="M47" s="48">
        <f t="shared" si="3"/>
        <v>0</v>
      </c>
      <c r="N47" s="46">
        <f t="shared" si="4"/>
        <v>0</v>
      </c>
      <c r="O47" s="47">
        <f t="shared" si="1"/>
        <v>0</v>
      </c>
      <c r="P47" s="123"/>
    </row>
    <row r="48" spans="1:16" x14ac:dyDescent="0.3">
      <c r="A48" s="123"/>
      <c r="B48" s="28"/>
      <c r="C48" s="54"/>
      <c r="D48" s="29"/>
      <c r="E48" s="30"/>
      <c r="F48" s="30"/>
      <c r="G48" s="30"/>
      <c r="H48" s="31">
        <v>1</v>
      </c>
      <c r="I48" s="36"/>
      <c r="J48" s="35">
        <v>1</v>
      </c>
      <c r="K48" s="27">
        <f t="shared" si="0"/>
        <v>0</v>
      </c>
      <c r="L48" s="72">
        <f t="shared" si="2"/>
        <v>0</v>
      </c>
      <c r="M48" s="48">
        <f t="shared" si="3"/>
        <v>0</v>
      </c>
      <c r="N48" s="46">
        <f t="shared" si="4"/>
        <v>0</v>
      </c>
      <c r="O48" s="47">
        <f t="shared" si="1"/>
        <v>0</v>
      </c>
      <c r="P48" s="123"/>
    </row>
    <row r="49" spans="1:16" x14ac:dyDescent="0.3">
      <c r="A49" s="123"/>
      <c r="B49" s="28"/>
      <c r="C49" s="54"/>
      <c r="D49" s="29"/>
      <c r="E49" s="30"/>
      <c r="F49" s="30"/>
      <c r="G49" s="30"/>
      <c r="H49" s="31">
        <v>1</v>
      </c>
      <c r="I49" s="36"/>
      <c r="J49" s="35">
        <v>1</v>
      </c>
      <c r="K49" s="27">
        <f t="shared" si="0"/>
        <v>0</v>
      </c>
      <c r="L49" s="72">
        <f t="shared" si="2"/>
        <v>0</v>
      </c>
      <c r="M49" s="48">
        <f t="shared" si="3"/>
        <v>0</v>
      </c>
      <c r="N49" s="46">
        <f t="shared" si="4"/>
        <v>0</v>
      </c>
      <c r="O49" s="47">
        <f t="shared" si="1"/>
        <v>0</v>
      </c>
      <c r="P49" s="123"/>
    </row>
    <row r="50" spans="1:16" x14ac:dyDescent="0.3">
      <c r="A50" s="123"/>
      <c r="B50" s="28"/>
      <c r="C50" s="54"/>
      <c r="D50" s="29"/>
      <c r="E50" s="30"/>
      <c r="F50" s="30"/>
      <c r="G50" s="30"/>
      <c r="H50" s="31">
        <v>1</v>
      </c>
      <c r="I50" s="36"/>
      <c r="J50" s="35">
        <v>1</v>
      </c>
      <c r="K50" s="27">
        <f t="shared" si="0"/>
        <v>0</v>
      </c>
      <c r="L50" s="72">
        <f t="shared" si="2"/>
        <v>0</v>
      </c>
      <c r="M50" s="48">
        <f t="shared" si="3"/>
        <v>0</v>
      </c>
      <c r="N50" s="46">
        <f t="shared" si="4"/>
        <v>0</v>
      </c>
      <c r="O50" s="47">
        <f t="shared" si="1"/>
        <v>0</v>
      </c>
      <c r="P50" s="123"/>
    </row>
    <row r="51" spans="1:16" x14ac:dyDescent="0.3">
      <c r="A51" s="123"/>
      <c r="B51" s="28"/>
      <c r="C51" s="54"/>
      <c r="D51" s="29"/>
      <c r="E51" s="30"/>
      <c r="F51" s="30"/>
      <c r="G51" s="30"/>
      <c r="H51" s="31">
        <v>1</v>
      </c>
      <c r="I51" s="36"/>
      <c r="J51" s="35">
        <v>1</v>
      </c>
      <c r="K51" s="27">
        <f t="shared" si="0"/>
        <v>0</v>
      </c>
      <c r="L51" s="72">
        <f t="shared" si="2"/>
        <v>0</v>
      </c>
      <c r="M51" s="48">
        <f t="shared" si="3"/>
        <v>0</v>
      </c>
      <c r="N51" s="46">
        <f t="shared" si="4"/>
        <v>0</v>
      </c>
      <c r="O51" s="47">
        <f t="shared" si="1"/>
        <v>0</v>
      </c>
      <c r="P51" s="123"/>
    </row>
    <row r="52" spans="1:16" x14ac:dyDescent="0.3">
      <c r="A52" s="123"/>
      <c r="B52" s="28"/>
      <c r="C52" s="54"/>
      <c r="D52" s="29"/>
      <c r="E52" s="30"/>
      <c r="F52" s="30"/>
      <c r="G52" s="30"/>
      <c r="H52" s="31">
        <v>1</v>
      </c>
      <c r="I52" s="36"/>
      <c r="J52" s="35">
        <v>1</v>
      </c>
      <c r="K52" s="27">
        <f t="shared" si="0"/>
        <v>0</v>
      </c>
      <c r="L52" s="72">
        <f t="shared" si="2"/>
        <v>0</v>
      </c>
      <c r="M52" s="48">
        <f t="shared" si="3"/>
        <v>0</v>
      </c>
      <c r="N52" s="46">
        <f t="shared" si="4"/>
        <v>0</v>
      </c>
      <c r="O52" s="47">
        <f t="shared" si="1"/>
        <v>0</v>
      </c>
      <c r="P52" s="123"/>
    </row>
    <row r="53" spans="1:16" x14ac:dyDescent="0.3">
      <c r="A53" s="123"/>
      <c r="B53" s="28"/>
      <c r="C53" s="54"/>
      <c r="D53" s="29"/>
      <c r="E53" s="30"/>
      <c r="F53" s="30"/>
      <c r="G53" s="30"/>
      <c r="H53" s="31">
        <v>1</v>
      </c>
      <c r="I53" s="36"/>
      <c r="J53" s="35">
        <v>1</v>
      </c>
      <c r="K53" s="27">
        <f t="shared" si="0"/>
        <v>0</v>
      </c>
      <c r="L53" s="72">
        <f t="shared" si="2"/>
        <v>0</v>
      </c>
      <c r="M53" s="48">
        <f t="shared" si="3"/>
        <v>0</v>
      </c>
      <c r="N53" s="46">
        <f t="shared" si="4"/>
        <v>0</v>
      </c>
      <c r="O53" s="47">
        <f t="shared" si="1"/>
        <v>0</v>
      </c>
      <c r="P53" s="123"/>
    </row>
    <row r="54" spans="1:16" x14ac:dyDescent="0.3">
      <c r="A54" s="123"/>
      <c r="B54" s="28"/>
      <c r="C54" s="54"/>
      <c r="D54" s="29"/>
      <c r="E54" s="30"/>
      <c r="F54" s="30"/>
      <c r="G54" s="30"/>
      <c r="H54" s="31">
        <v>1</v>
      </c>
      <c r="I54" s="36"/>
      <c r="J54" s="35">
        <v>1</v>
      </c>
      <c r="K54" s="27">
        <f t="shared" si="0"/>
        <v>0</v>
      </c>
      <c r="L54" s="72">
        <f t="shared" si="2"/>
        <v>0</v>
      </c>
      <c r="M54" s="48">
        <f t="shared" si="3"/>
        <v>0</v>
      </c>
      <c r="N54" s="46">
        <f t="shared" si="4"/>
        <v>0</v>
      </c>
      <c r="O54" s="47">
        <f t="shared" si="1"/>
        <v>0</v>
      </c>
      <c r="P54" s="123"/>
    </row>
    <row r="55" spans="1:16" x14ac:dyDescent="0.3">
      <c r="A55" s="123"/>
      <c r="B55" s="28"/>
      <c r="C55" s="55"/>
      <c r="D55" s="32"/>
      <c r="E55" s="30"/>
      <c r="F55" s="30"/>
      <c r="G55" s="30"/>
      <c r="H55" s="31">
        <v>1</v>
      </c>
      <c r="I55" s="36"/>
      <c r="J55" s="35">
        <v>1</v>
      </c>
      <c r="K55" s="27">
        <f t="shared" si="0"/>
        <v>0</v>
      </c>
      <c r="L55" s="72">
        <f t="shared" si="2"/>
        <v>0</v>
      </c>
      <c r="M55" s="48">
        <f t="shared" si="3"/>
        <v>0</v>
      </c>
      <c r="N55" s="46">
        <f t="shared" si="4"/>
        <v>0</v>
      </c>
      <c r="O55" s="47">
        <f t="shared" si="1"/>
        <v>0</v>
      </c>
      <c r="P55" s="123"/>
    </row>
    <row r="56" spans="1:16" x14ac:dyDescent="0.3">
      <c r="A56" s="123"/>
      <c r="B56" s="28"/>
      <c r="C56" s="55"/>
      <c r="D56" s="32"/>
      <c r="E56" s="30"/>
      <c r="F56" s="30"/>
      <c r="G56" s="30"/>
      <c r="H56" s="31">
        <v>1</v>
      </c>
      <c r="I56" s="36"/>
      <c r="J56" s="35">
        <v>1</v>
      </c>
      <c r="K56" s="27">
        <f t="shared" si="0"/>
        <v>0</v>
      </c>
      <c r="L56" s="72">
        <f t="shared" si="2"/>
        <v>0</v>
      </c>
      <c r="M56" s="48">
        <f t="shared" si="3"/>
        <v>0</v>
      </c>
      <c r="N56" s="46">
        <f t="shared" si="4"/>
        <v>0</v>
      </c>
      <c r="O56" s="47">
        <f t="shared" si="1"/>
        <v>0</v>
      </c>
      <c r="P56" s="123"/>
    </row>
    <row r="57" spans="1:16" x14ac:dyDescent="0.3">
      <c r="A57" s="123"/>
      <c r="B57" s="28"/>
      <c r="C57" s="55"/>
      <c r="D57" s="32"/>
      <c r="E57" s="33"/>
      <c r="F57" s="33"/>
      <c r="G57" s="33"/>
      <c r="H57" s="34">
        <v>1</v>
      </c>
      <c r="I57" s="37"/>
      <c r="J57" s="35">
        <v>1</v>
      </c>
      <c r="K57" s="27">
        <f t="shared" si="0"/>
        <v>0</v>
      </c>
      <c r="L57" s="72">
        <f t="shared" si="2"/>
        <v>0</v>
      </c>
      <c r="M57" s="48">
        <f t="shared" si="3"/>
        <v>0</v>
      </c>
      <c r="N57" s="46">
        <f t="shared" si="4"/>
        <v>0</v>
      </c>
      <c r="O57" s="47">
        <f t="shared" si="1"/>
        <v>0</v>
      </c>
      <c r="P57" s="123"/>
    </row>
    <row r="58" spans="1:16" x14ac:dyDescent="0.3">
      <c r="A58" s="123"/>
      <c r="B58" s="28"/>
      <c r="C58" s="55"/>
      <c r="D58" s="32"/>
      <c r="E58" s="33"/>
      <c r="F58" s="33"/>
      <c r="G58" s="33"/>
      <c r="H58" s="34">
        <v>1</v>
      </c>
      <c r="I58" s="37"/>
      <c r="J58" s="35">
        <v>1</v>
      </c>
      <c r="K58" s="27">
        <f t="shared" si="0"/>
        <v>0</v>
      </c>
      <c r="L58" s="72">
        <f t="shared" si="2"/>
        <v>0</v>
      </c>
      <c r="M58" s="48">
        <f t="shared" si="3"/>
        <v>0</v>
      </c>
      <c r="N58" s="46">
        <f t="shared" si="4"/>
        <v>0</v>
      </c>
      <c r="O58" s="47">
        <f t="shared" si="1"/>
        <v>0</v>
      </c>
      <c r="P58" s="123"/>
    </row>
    <row r="59" spans="1:16" x14ac:dyDescent="0.3">
      <c r="A59" s="123"/>
      <c r="B59" s="28"/>
      <c r="C59" s="55"/>
      <c r="D59" s="32"/>
      <c r="E59" s="33"/>
      <c r="F59" s="33"/>
      <c r="G59" s="33"/>
      <c r="H59" s="34">
        <v>1</v>
      </c>
      <c r="I59" s="37"/>
      <c r="J59" s="35">
        <v>1</v>
      </c>
      <c r="K59" s="27">
        <f t="shared" si="0"/>
        <v>0</v>
      </c>
      <c r="L59" s="72">
        <f t="shared" si="2"/>
        <v>0</v>
      </c>
      <c r="M59" s="48">
        <f t="shared" si="3"/>
        <v>0</v>
      </c>
      <c r="N59" s="46">
        <f t="shared" si="4"/>
        <v>0</v>
      </c>
      <c r="O59" s="47">
        <f t="shared" si="1"/>
        <v>0</v>
      </c>
      <c r="P59" s="123"/>
    </row>
    <row r="60" spans="1:16" x14ac:dyDescent="0.3">
      <c r="A60" s="123"/>
      <c r="B60" s="28"/>
      <c r="C60" s="55"/>
      <c r="D60" s="32"/>
      <c r="E60" s="30"/>
      <c r="F60" s="30"/>
      <c r="G60" s="30"/>
      <c r="H60" s="31">
        <v>1</v>
      </c>
      <c r="I60" s="36"/>
      <c r="J60" s="35">
        <v>1</v>
      </c>
      <c r="K60" s="27">
        <f t="shared" si="0"/>
        <v>0</v>
      </c>
      <c r="L60" s="72">
        <f t="shared" si="2"/>
        <v>0</v>
      </c>
      <c r="M60" s="48">
        <f t="shared" si="3"/>
        <v>0</v>
      </c>
      <c r="N60" s="46">
        <f t="shared" si="4"/>
        <v>0</v>
      </c>
      <c r="O60" s="47">
        <f t="shared" si="1"/>
        <v>0</v>
      </c>
      <c r="P60" s="123"/>
    </row>
    <row r="61" spans="1:16" x14ac:dyDescent="0.3">
      <c r="A61" s="123"/>
      <c r="B61" s="28"/>
      <c r="C61" s="54"/>
      <c r="D61" s="29"/>
      <c r="E61" s="30"/>
      <c r="F61" s="30"/>
      <c r="G61" s="30"/>
      <c r="H61" s="31">
        <v>1</v>
      </c>
      <c r="I61" s="36"/>
      <c r="J61" s="35">
        <v>1</v>
      </c>
      <c r="K61" s="27">
        <f t="shared" si="0"/>
        <v>0</v>
      </c>
      <c r="L61" s="72">
        <f t="shared" si="2"/>
        <v>0</v>
      </c>
      <c r="M61" s="48">
        <f t="shared" si="3"/>
        <v>0</v>
      </c>
      <c r="N61" s="46">
        <f t="shared" si="4"/>
        <v>0</v>
      </c>
      <c r="O61" s="47">
        <f t="shared" si="1"/>
        <v>0</v>
      </c>
      <c r="P61" s="123"/>
    </row>
    <row r="62" spans="1:16" x14ac:dyDescent="0.3">
      <c r="A62" s="123"/>
      <c r="B62" s="28"/>
      <c r="C62" s="54"/>
      <c r="D62" s="29"/>
      <c r="E62" s="30"/>
      <c r="F62" s="30"/>
      <c r="G62" s="30"/>
      <c r="H62" s="31">
        <v>1</v>
      </c>
      <c r="I62" s="36"/>
      <c r="J62" s="35">
        <v>1</v>
      </c>
      <c r="K62" s="27">
        <f t="shared" si="0"/>
        <v>0</v>
      </c>
      <c r="L62" s="72">
        <f t="shared" si="2"/>
        <v>0</v>
      </c>
      <c r="M62" s="48">
        <f t="shared" si="3"/>
        <v>0</v>
      </c>
      <c r="N62" s="46">
        <f t="shared" si="4"/>
        <v>0</v>
      </c>
      <c r="O62" s="47">
        <f t="shared" si="1"/>
        <v>0</v>
      </c>
      <c r="P62" s="123"/>
    </row>
    <row r="63" spans="1:16" x14ac:dyDescent="0.3">
      <c r="A63" s="123"/>
      <c r="B63" s="28"/>
      <c r="C63" s="54"/>
      <c r="D63" s="29"/>
      <c r="E63" s="30"/>
      <c r="F63" s="30"/>
      <c r="G63" s="30"/>
      <c r="H63" s="31">
        <v>1</v>
      </c>
      <c r="I63" s="36"/>
      <c r="J63" s="35">
        <v>1</v>
      </c>
      <c r="K63" s="27">
        <f t="shared" si="0"/>
        <v>0</v>
      </c>
      <c r="L63" s="72">
        <f t="shared" si="2"/>
        <v>0</v>
      </c>
      <c r="M63" s="48">
        <f t="shared" si="3"/>
        <v>0</v>
      </c>
      <c r="N63" s="46">
        <f t="shared" si="4"/>
        <v>0</v>
      </c>
      <c r="O63" s="47">
        <f t="shared" si="1"/>
        <v>0</v>
      </c>
      <c r="P63" s="123"/>
    </row>
    <row r="64" spans="1:16" x14ac:dyDescent="0.3">
      <c r="A64" s="123"/>
      <c r="B64" s="28"/>
      <c r="C64" s="54"/>
      <c r="D64" s="29"/>
      <c r="E64" s="30"/>
      <c r="F64" s="30"/>
      <c r="G64" s="30"/>
      <c r="H64" s="31">
        <v>1</v>
      </c>
      <c r="I64" s="36"/>
      <c r="J64" s="35">
        <v>1</v>
      </c>
      <c r="K64" s="27">
        <f t="shared" si="0"/>
        <v>0</v>
      </c>
      <c r="L64" s="72">
        <f t="shared" si="2"/>
        <v>0</v>
      </c>
      <c r="M64" s="48">
        <f t="shared" si="3"/>
        <v>0</v>
      </c>
      <c r="N64" s="46">
        <f t="shared" si="4"/>
        <v>0</v>
      </c>
      <c r="O64" s="47">
        <f t="shared" si="1"/>
        <v>0</v>
      </c>
      <c r="P64" s="123"/>
    </row>
    <row r="65" spans="1:16" x14ac:dyDescent="0.3">
      <c r="A65" s="123"/>
      <c r="B65" s="28"/>
      <c r="C65" s="54"/>
      <c r="D65" s="29"/>
      <c r="E65" s="30"/>
      <c r="F65" s="30"/>
      <c r="G65" s="30"/>
      <c r="H65" s="31">
        <v>1</v>
      </c>
      <c r="I65" s="36"/>
      <c r="J65" s="35">
        <v>1</v>
      </c>
      <c r="K65" s="27">
        <f t="shared" si="0"/>
        <v>0</v>
      </c>
      <c r="L65" s="72">
        <f t="shared" si="2"/>
        <v>0</v>
      </c>
      <c r="M65" s="48">
        <f t="shared" si="3"/>
        <v>0</v>
      </c>
      <c r="N65" s="46">
        <f t="shared" si="4"/>
        <v>0</v>
      </c>
      <c r="O65" s="47">
        <f t="shared" si="1"/>
        <v>0</v>
      </c>
      <c r="P65" s="123"/>
    </row>
    <row r="66" spans="1:16" x14ac:dyDescent="0.3">
      <c r="A66" s="123"/>
      <c r="B66" s="28"/>
      <c r="C66" s="54"/>
      <c r="D66" s="29"/>
      <c r="E66" s="30"/>
      <c r="F66" s="30"/>
      <c r="G66" s="30"/>
      <c r="H66" s="31">
        <v>1</v>
      </c>
      <c r="I66" s="36"/>
      <c r="J66" s="35">
        <v>1</v>
      </c>
      <c r="K66" s="27">
        <f t="shared" si="0"/>
        <v>0</v>
      </c>
      <c r="L66" s="72">
        <f t="shared" si="2"/>
        <v>0</v>
      </c>
      <c r="M66" s="48">
        <f t="shared" si="3"/>
        <v>0</v>
      </c>
      <c r="N66" s="46">
        <f t="shared" si="4"/>
        <v>0</v>
      </c>
      <c r="O66" s="47">
        <f t="shared" si="1"/>
        <v>0</v>
      </c>
      <c r="P66" s="123"/>
    </row>
    <row r="67" spans="1:16" x14ac:dyDescent="0.3">
      <c r="A67" s="123"/>
      <c r="B67" s="28"/>
      <c r="C67" s="54"/>
      <c r="D67" s="29"/>
      <c r="E67" s="30"/>
      <c r="F67" s="30"/>
      <c r="G67" s="30"/>
      <c r="H67" s="31">
        <v>1</v>
      </c>
      <c r="I67" s="36"/>
      <c r="J67" s="35">
        <v>1</v>
      </c>
      <c r="K67" s="27">
        <f t="shared" si="0"/>
        <v>0</v>
      </c>
      <c r="L67" s="72">
        <f t="shared" si="2"/>
        <v>0</v>
      </c>
      <c r="M67" s="48">
        <f t="shared" si="3"/>
        <v>0</v>
      </c>
      <c r="N67" s="46">
        <f t="shared" si="4"/>
        <v>0</v>
      </c>
      <c r="O67" s="47">
        <f t="shared" si="1"/>
        <v>0</v>
      </c>
      <c r="P67" s="123"/>
    </row>
    <row r="68" spans="1:16" x14ac:dyDescent="0.3">
      <c r="A68" s="123"/>
      <c r="B68" s="28"/>
      <c r="C68" s="54"/>
      <c r="D68" s="29"/>
      <c r="E68" s="30"/>
      <c r="F68" s="30"/>
      <c r="G68" s="30"/>
      <c r="H68" s="31">
        <v>1</v>
      </c>
      <c r="I68" s="36"/>
      <c r="J68" s="35">
        <v>1</v>
      </c>
      <c r="K68" s="27">
        <f t="shared" si="0"/>
        <v>0</v>
      </c>
      <c r="L68" s="72">
        <f t="shared" si="2"/>
        <v>0</v>
      </c>
      <c r="M68" s="48">
        <f t="shared" si="3"/>
        <v>0</v>
      </c>
      <c r="N68" s="46">
        <f t="shared" si="4"/>
        <v>0</v>
      </c>
      <c r="O68" s="47">
        <f t="shared" si="1"/>
        <v>0</v>
      </c>
      <c r="P68" s="123"/>
    </row>
    <row r="69" spans="1:16" x14ac:dyDescent="0.3">
      <c r="A69" s="123"/>
      <c r="B69" s="28"/>
      <c r="C69" s="54"/>
      <c r="D69" s="29"/>
      <c r="E69" s="30"/>
      <c r="F69" s="30"/>
      <c r="G69" s="30"/>
      <c r="H69" s="31">
        <v>1</v>
      </c>
      <c r="I69" s="36"/>
      <c r="J69" s="35">
        <v>1</v>
      </c>
      <c r="K69" s="27">
        <f t="shared" si="0"/>
        <v>0</v>
      </c>
      <c r="L69" s="72">
        <f t="shared" si="2"/>
        <v>0</v>
      </c>
      <c r="M69" s="48">
        <f t="shared" si="3"/>
        <v>0</v>
      </c>
      <c r="N69" s="46">
        <f t="shared" si="4"/>
        <v>0</v>
      </c>
      <c r="O69" s="47">
        <f t="shared" si="1"/>
        <v>0</v>
      </c>
      <c r="P69" s="123"/>
    </row>
    <row r="70" spans="1:16" s="5" customFormat="1" x14ac:dyDescent="0.3">
      <c r="A70" s="123"/>
      <c r="B70" s="28"/>
      <c r="C70" s="54"/>
      <c r="D70" s="29"/>
      <c r="E70" s="30"/>
      <c r="F70" s="30"/>
      <c r="G70" s="30"/>
      <c r="H70" s="31">
        <v>1</v>
      </c>
      <c r="I70" s="36"/>
      <c r="J70" s="35">
        <v>1</v>
      </c>
      <c r="K70" s="27">
        <f t="shared" si="0"/>
        <v>0</v>
      </c>
      <c r="L70" s="72">
        <f t="shared" si="2"/>
        <v>0</v>
      </c>
      <c r="M70" s="48">
        <f t="shared" si="3"/>
        <v>0</v>
      </c>
      <c r="N70" s="46">
        <f t="shared" si="4"/>
        <v>0</v>
      </c>
      <c r="O70" s="47">
        <f t="shared" si="1"/>
        <v>0</v>
      </c>
      <c r="P70" s="123"/>
    </row>
    <row r="71" spans="1:16" x14ac:dyDescent="0.3">
      <c r="A71" s="123"/>
      <c r="B71" s="28"/>
      <c r="C71" s="54"/>
      <c r="D71" s="29"/>
      <c r="E71" s="30"/>
      <c r="F71" s="30"/>
      <c r="G71" s="30"/>
      <c r="H71" s="31">
        <v>1</v>
      </c>
      <c r="I71" s="36"/>
      <c r="J71" s="35">
        <v>1</v>
      </c>
      <c r="K71" s="27">
        <f t="shared" si="0"/>
        <v>0</v>
      </c>
      <c r="L71" s="72">
        <f t="shared" si="2"/>
        <v>0</v>
      </c>
      <c r="M71" s="48">
        <f t="shared" si="3"/>
        <v>0</v>
      </c>
      <c r="N71" s="46">
        <f t="shared" si="4"/>
        <v>0</v>
      </c>
      <c r="O71" s="47">
        <f t="shared" si="1"/>
        <v>0</v>
      </c>
      <c r="P71" s="123"/>
    </row>
    <row r="72" spans="1:16" x14ac:dyDescent="0.3">
      <c r="A72" s="123"/>
      <c r="B72" s="28"/>
      <c r="C72" s="54"/>
      <c r="D72" s="29"/>
      <c r="E72" s="30"/>
      <c r="F72" s="30"/>
      <c r="G72" s="30"/>
      <c r="H72" s="31">
        <v>1</v>
      </c>
      <c r="I72" s="36"/>
      <c r="J72" s="35">
        <v>1</v>
      </c>
      <c r="K72" s="27">
        <f t="shared" si="0"/>
        <v>0</v>
      </c>
      <c r="L72" s="72">
        <f t="shared" si="2"/>
        <v>0</v>
      </c>
      <c r="M72" s="48">
        <f t="shared" si="3"/>
        <v>0</v>
      </c>
      <c r="N72" s="46">
        <f t="shared" si="4"/>
        <v>0</v>
      </c>
      <c r="O72" s="47">
        <f t="shared" si="1"/>
        <v>0</v>
      </c>
      <c r="P72" s="123"/>
    </row>
    <row r="73" spans="1:16" x14ac:dyDescent="0.3">
      <c r="A73" s="123"/>
      <c r="B73" s="28"/>
      <c r="C73" s="54"/>
      <c r="D73" s="29"/>
      <c r="E73" s="30"/>
      <c r="F73" s="30"/>
      <c r="G73" s="30"/>
      <c r="H73" s="31">
        <v>1</v>
      </c>
      <c r="I73" s="36"/>
      <c r="J73" s="35">
        <v>1</v>
      </c>
      <c r="K73" s="27">
        <f t="shared" si="0"/>
        <v>0</v>
      </c>
      <c r="L73" s="72">
        <f t="shared" si="2"/>
        <v>0</v>
      </c>
      <c r="M73" s="48">
        <f t="shared" si="3"/>
        <v>0</v>
      </c>
      <c r="N73" s="46">
        <f t="shared" si="4"/>
        <v>0</v>
      </c>
      <c r="O73" s="47">
        <f t="shared" si="1"/>
        <v>0</v>
      </c>
      <c r="P73" s="123"/>
    </row>
    <row r="74" spans="1:16" x14ac:dyDescent="0.3">
      <c r="A74" s="123"/>
      <c r="B74" s="28"/>
      <c r="C74" s="54"/>
      <c r="D74" s="29"/>
      <c r="E74" s="30"/>
      <c r="F74" s="30"/>
      <c r="G74" s="30"/>
      <c r="H74" s="31">
        <v>1</v>
      </c>
      <c r="I74" s="36"/>
      <c r="J74" s="35">
        <v>1</v>
      </c>
      <c r="K74" s="27">
        <f t="shared" si="0"/>
        <v>0</v>
      </c>
      <c r="L74" s="72">
        <f t="shared" si="2"/>
        <v>0</v>
      </c>
      <c r="M74" s="48">
        <f t="shared" si="3"/>
        <v>0</v>
      </c>
      <c r="N74" s="46">
        <f t="shared" si="4"/>
        <v>0</v>
      </c>
      <c r="O74" s="47">
        <f t="shared" si="1"/>
        <v>0</v>
      </c>
      <c r="P74" s="123"/>
    </row>
    <row r="75" spans="1:16" x14ac:dyDescent="0.3">
      <c r="A75" s="123"/>
      <c r="B75" s="28"/>
      <c r="C75" s="54"/>
      <c r="D75" s="29"/>
      <c r="E75" s="30"/>
      <c r="F75" s="30"/>
      <c r="G75" s="30"/>
      <c r="H75" s="31">
        <v>1</v>
      </c>
      <c r="I75" s="36"/>
      <c r="J75" s="35">
        <v>1</v>
      </c>
      <c r="K75" s="27">
        <f t="shared" ref="K75:K85" si="5">E75*D75</f>
        <v>0</v>
      </c>
      <c r="L75" s="72">
        <f t="shared" si="2"/>
        <v>0</v>
      </c>
      <c r="M75" s="48">
        <f t="shared" si="3"/>
        <v>0</v>
      </c>
      <c r="N75" s="46">
        <f t="shared" si="4"/>
        <v>0</v>
      </c>
      <c r="O75" s="47">
        <f t="shared" ref="O75:O85" si="6">IF((D75/H75)&lt;($D$8+1),(D75*N75),((($D$8*H75)*N75)+(((D75-($D$8*H75))*F75)-(D75-($D$8*H75))*(G75/H75))))</f>
        <v>0</v>
      </c>
      <c r="P75" s="123"/>
    </row>
    <row r="76" spans="1:16" x14ac:dyDescent="0.3">
      <c r="A76" s="123"/>
      <c r="B76" s="28"/>
      <c r="C76" s="54"/>
      <c r="D76" s="29"/>
      <c r="E76" s="30"/>
      <c r="F76" s="30"/>
      <c r="G76" s="30"/>
      <c r="H76" s="31">
        <v>1</v>
      </c>
      <c r="I76" s="36"/>
      <c r="J76" s="35">
        <v>1</v>
      </c>
      <c r="K76" s="27">
        <f t="shared" si="5"/>
        <v>0</v>
      </c>
      <c r="L76" s="72">
        <f t="shared" ref="L76:L85" si="7">F76*D76</f>
        <v>0</v>
      </c>
      <c r="M76" s="48">
        <f t="shared" ref="M76:M85" si="8">IF(($D$5="yes")*AND(G76&lt;($D$6+0.01)),G76*3,G76*1)</f>
        <v>0</v>
      </c>
      <c r="N76" s="46">
        <f t="shared" ref="N76:N85" si="9">IF(($D$7="no")*AND(F76-((M76/H76)+(I76/J76))&lt;0),0,(F76-((M76/H76)+(I76/J76))))</f>
        <v>0</v>
      </c>
      <c r="O76" s="47">
        <f t="shared" si="6"/>
        <v>0</v>
      </c>
      <c r="P76" s="123"/>
    </row>
    <row r="77" spans="1:16" x14ac:dyDescent="0.3">
      <c r="A77" s="123"/>
      <c r="B77" s="28"/>
      <c r="C77" s="54"/>
      <c r="D77" s="29"/>
      <c r="E77" s="30"/>
      <c r="F77" s="30"/>
      <c r="G77" s="30"/>
      <c r="H77" s="31">
        <v>1</v>
      </c>
      <c r="I77" s="36"/>
      <c r="J77" s="35">
        <v>1</v>
      </c>
      <c r="K77" s="27">
        <f t="shared" si="5"/>
        <v>0</v>
      </c>
      <c r="L77" s="72">
        <f t="shared" si="7"/>
        <v>0</v>
      </c>
      <c r="M77" s="48">
        <f t="shared" si="8"/>
        <v>0</v>
      </c>
      <c r="N77" s="46">
        <f t="shared" si="9"/>
        <v>0</v>
      </c>
      <c r="O77" s="47">
        <f t="shared" si="6"/>
        <v>0</v>
      </c>
      <c r="P77" s="123"/>
    </row>
    <row r="78" spans="1:16" x14ac:dyDescent="0.3">
      <c r="A78" s="123"/>
      <c r="B78" s="28"/>
      <c r="C78" s="54"/>
      <c r="D78" s="29"/>
      <c r="E78" s="30"/>
      <c r="F78" s="30"/>
      <c r="G78" s="30"/>
      <c r="H78" s="31">
        <v>1</v>
      </c>
      <c r="I78" s="36"/>
      <c r="J78" s="35">
        <v>1</v>
      </c>
      <c r="K78" s="27">
        <f t="shared" si="5"/>
        <v>0</v>
      </c>
      <c r="L78" s="72">
        <f t="shared" si="7"/>
        <v>0</v>
      </c>
      <c r="M78" s="48">
        <f t="shared" si="8"/>
        <v>0</v>
      </c>
      <c r="N78" s="46">
        <f t="shared" si="9"/>
        <v>0</v>
      </c>
      <c r="O78" s="47">
        <f t="shared" si="6"/>
        <v>0</v>
      </c>
      <c r="P78" s="123"/>
    </row>
    <row r="79" spans="1:16" x14ac:dyDescent="0.3">
      <c r="A79" s="123"/>
      <c r="B79" s="28"/>
      <c r="C79" s="54"/>
      <c r="D79" s="29"/>
      <c r="E79" s="30"/>
      <c r="F79" s="30"/>
      <c r="G79" s="30"/>
      <c r="H79" s="31">
        <v>1</v>
      </c>
      <c r="I79" s="36"/>
      <c r="J79" s="35">
        <v>1</v>
      </c>
      <c r="K79" s="27">
        <f t="shared" si="5"/>
        <v>0</v>
      </c>
      <c r="L79" s="72">
        <f t="shared" si="7"/>
        <v>0</v>
      </c>
      <c r="M79" s="48">
        <f t="shared" si="8"/>
        <v>0</v>
      </c>
      <c r="N79" s="46">
        <f t="shared" si="9"/>
        <v>0</v>
      </c>
      <c r="O79" s="47">
        <f t="shared" si="6"/>
        <v>0</v>
      </c>
      <c r="P79" s="123"/>
    </row>
    <row r="80" spans="1:16" x14ac:dyDescent="0.3">
      <c r="A80" s="123"/>
      <c r="B80" s="28"/>
      <c r="C80" s="54"/>
      <c r="D80" s="29"/>
      <c r="E80" s="30"/>
      <c r="F80" s="30"/>
      <c r="G80" s="30"/>
      <c r="H80" s="31">
        <v>1</v>
      </c>
      <c r="I80" s="36"/>
      <c r="J80" s="35">
        <v>1</v>
      </c>
      <c r="K80" s="27">
        <f t="shared" si="5"/>
        <v>0</v>
      </c>
      <c r="L80" s="72">
        <f t="shared" si="7"/>
        <v>0</v>
      </c>
      <c r="M80" s="48">
        <f t="shared" si="8"/>
        <v>0</v>
      </c>
      <c r="N80" s="46">
        <f t="shared" si="9"/>
        <v>0</v>
      </c>
      <c r="O80" s="47">
        <f t="shared" si="6"/>
        <v>0</v>
      </c>
      <c r="P80" s="123"/>
    </row>
    <row r="81" spans="1:16" x14ac:dyDescent="0.3">
      <c r="A81" s="123"/>
      <c r="B81" s="28"/>
      <c r="C81" s="54"/>
      <c r="D81" s="29"/>
      <c r="E81" s="30"/>
      <c r="F81" s="30"/>
      <c r="G81" s="30"/>
      <c r="H81" s="31">
        <v>1</v>
      </c>
      <c r="I81" s="36"/>
      <c r="J81" s="35">
        <v>1</v>
      </c>
      <c r="K81" s="27">
        <f t="shared" si="5"/>
        <v>0</v>
      </c>
      <c r="L81" s="72">
        <f t="shared" si="7"/>
        <v>0</v>
      </c>
      <c r="M81" s="48">
        <f t="shared" si="8"/>
        <v>0</v>
      </c>
      <c r="N81" s="46">
        <f t="shared" si="9"/>
        <v>0</v>
      </c>
      <c r="O81" s="47">
        <f t="shared" si="6"/>
        <v>0</v>
      </c>
      <c r="P81" s="123"/>
    </row>
    <row r="82" spans="1:16" x14ac:dyDescent="0.3">
      <c r="A82" s="123"/>
      <c r="B82" s="28"/>
      <c r="C82" s="54"/>
      <c r="D82" s="29"/>
      <c r="E82" s="30"/>
      <c r="F82" s="30"/>
      <c r="G82" s="30"/>
      <c r="H82" s="31">
        <v>1</v>
      </c>
      <c r="I82" s="36"/>
      <c r="J82" s="35">
        <v>1</v>
      </c>
      <c r="K82" s="27">
        <f t="shared" si="5"/>
        <v>0</v>
      </c>
      <c r="L82" s="72">
        <f t="shared" si="7"/>
        <v>0</v>
      </c>
      <c r="M82" s="48">
        <f t="shared" si="8"/>
        <v>0</v>
      </c>
      <c r="N82" s="46">
        <f t="shared" si="9"/>
        <v>0</v>
      </c>
      <c r="O82" s="47">
        <f t="shared" si="6"/>
        <v>0</v>
      </c>
      <c r="P82" s="123"/>
    </row>
    <row r="83" spans="1:16" x14ac:dyDescent="0.3">
      <c r="A83" s="123"/>
      <c r="B83" s="28"/>
      <c r="C83" s="54"/>
      <c r="D83" s="29"/>
      <c r="E83" s="30"/>
      <c r="F83" s="30"/>
      <c r="G83" s="30"/>
      <c r="H83" s="31">
        <v>1</v>
      </c>
      <c r="I83" s="36"/>
      <c r="J83" s="35">
        <v>1</v>
      </c>
      <c r="K83" s="27">
        <f t="shared" si="5"/>
        <v>0</v>
      </c>
      <c r="L83" s="72">
        <f t="shared" si="7"/>
        <v>0</v>
      </c>
      <c r="M83" s="48">
        <f t="shared" si="8"/>
        <v>0</v>
      </c>
      <c r="N83" s="46">
        <f t="shared" si="9"/>
        <v>0</v>
      </c>
      <c r="O83" s="47">
        <f t="shared" si="6"/>
        <v>0</v>
      </c>
      <c r="P83" s="123"/>
    </row>
    <row r="84" spans="1:16" x14ac:dyDescent="0.3">
      <c r="A84" s="123"/>
      <c r="B84" s="28"/>
      <c r="C84" s="54"/>
      <c r="D84" s="29"/>
      <c r="E84" s="30"/>
      <c r="F84" s="30"/>
      <c r="G84" s="30"/>
      <c r="H84" s="31">
        <v>1</v>
      </c>
      <c r="I84" s="36"/>
      <c r="J84" s="35">
        <v>1</v>
      </c>
      <c r="K84" s="27">
        <f t="shared" si="5"/>
        <v>0</v>
      </c>
      <c r="L84" s="72">
        <f t="shared" si="7"/>
        <v>0</v>
      </c>
      <c r="M84" s="48">
        <f t="shared" si="8"/>
        <v>0</v>
      </c>
      <c r="N84" s="46">
        <f t="shared" si="9"/>
        <v>0</v>
      </c>
      <c r="O84" s="47">
        <f t="shared" si="6"/>
        <v>0</v>
      </c>
      <c r="P84" s="123"/>
    </row>
    <row r="85" spans="1:16" ht="17.25" thickBot="1" x14ac:dyDescent="0.35">
      <c r="A85" s="123"/>
      <c r="B85" s="28"/>
      <c r="C85" s="54"/>
      <c r="D85" s="29"/>
      <c r="E85" s="30"/>
      <c r="F85" s="30"/>
      <c r="G85" s="30"/>
      <c r="H85" s="31">
        <v>1</v>
      </c>
      <c r="I85" s="51"/>
      <c r="J85" s="52">
        <v>1</v>
      </c>
      <c r="K85" s="27">
        <f t="shared" si="5"/>
        <v>0</v>
      </c>
      <c r="L85" s="72">
        <f t="shared" si="7"/>
        <v>0</v>
      </c>
      <c r="M85" s="48">
        <f t="shared" si="8"/>
        <v>0</v>
      </c>
      <c r="N85" s="46">
        <f t="shared" si="9"/>
        <v>0</v>
      </c>
      <c r="O85" s="47">
        <f t="shared" si="6"/>
        <v>0</v>
      </c>
      <c r="P85" s="123"/>
    </row>
    <row r="86" spans="1:16" ht="17.25" thickBot="1" x14ac:dyDescent="0.35">
      <c r="A86" s="123"/>
      <c r="B86" s="120" t="s">
        <v>21</v>
      </c>
      <c r="C86" s="121"/>
      <c r="D86" s="121"/>
      <c r="E86" s="121"/>
      <c r="F86" s="121"/>
      <c r="G86" s="121"/>
      <c r="H86" s="121"/>
      <c r="I86" s="138"/>
      <c r="J86" s="139"/>
      <c r="K86" s="14"/>
      <c r="L86" s="14"/>
      <c r="M86" s="50"/>
      <c r="N86" s="116"/>
      <c r="O86" s="117"/>
      <c r="P86" s="123"/>
    </row>
    <row r="87" spans="1:16" s="13" customFormat="1" ht="18.75" customHeight="1" x14ac:dyDescent="0.3">
      <c r="A87" s="123"/>
      <c r="B87" s="125" t="s">
        <v>22</v>
      </c>
      <c r="C87" s="126"/>
      <c r="D87" s="126"/>
      <c r="E87" s="126"/>
      <c r="F87" s="126"/>
      <c r="G87" s="126"/>
      <c r="H87" s="126"/>
      <c r="I87" s="126"/>
      <c r="J87" s="126"/>
      <c r="K87" s="70"/>
      <c r="L87" s="70"/>
      <c r="M87" s="49"/>
      <c r="N87" s="127">
        <f>SUM(K11:K85)</f>
        <v>0</v>
      </c>
      <c r="O87" s="128"/>
      <c r="P87" s="123"/>
    </row>
    <row r="88" spans="1:16" s="13" customFormat="1" ht="18.75" customHeight="1" x14ac:dyDescent="0.3">
      <c r="A88" s="123"/>
      <c r="B88" s="97" t="s">
        <v>27</v>
      </c>
      <c r="C88" s="98"/>
      <c r="D88" s="100">
        <f>SUM(D11:D85)</f>
        <v>0</v>
      </c>
      <c r="E88" s="100"/>
      <c r="F88" s="70"/>
      <c r="G88" s="126" t="s">
        <v>23</v>
      </c>
      <c r="H88" s="126"/>
      <c r="I88" s="126"/>
      <c r="J88" s="126"/>
      <c r="K88" s="70"/>
      <c r="L88" s="70"/>
      <c r="M88" s="71"/>
      <c r="N88" s="129">
        <f>SUM(O11:O86)-I86</f>
        <v>0</v>
      </c>
      <c r="O88" s="130"/>
      <c r="P88" s="123"/>
    </row>
    <row r="89" spans="1:16" s="13" customFormat="1" ht="18.75" customHeight="1" thickBot="1" x14ac:dyDescent="0.35">
      <c r="A89" s="123"/>
      <c r="B89" s="88"/>
      <c r="C89" s="84"/>
      <c r="D89" s="84"/>
      <c r="E89" s="70"/>
      <c r="F89" s="70"/>
      <c r="G89" s="83"/>
      <c r="H89" s="83"/>
      <c r="I89" s="83"/>
      <c r="J89" s="83" t="s">
        <v>56</v>
      </c>
      <c r="K89" s="70"/>
      <c r="L89" s="70"/>
      <c r="M89" s="71"/>
      <c r="N89" s="112"/>
      <c r="O89" s="113"/>
      <c r="P89" s="123"/>
    </row>
    <row r="90" spans="1:16" s="13" customFormat="1" ht="18.75" hidden="1" customHeight="1" thickTop="1" x14ac:dyDescent="0.3">
      <c r="A90" s="123"/>
      <c r="B90" s="88"/>
      <c r="C90" s="84"/>
      <c r="D90" s="84"/>
      <c r="E90" s="70"/>
      <c r="F90" s="70"/>
      <c r="G90" s="83"/>
      <c r="H90" s="83"/>
      <c r="I90" s="83"/>
      <c r="J90" s="83"/>
      <c r="K90" s="70"/>
      <c r="L90" s="70"/>
      <c r="M90" s="71"/>
      <c r="N90" s="118">
        <f>SUM(L11:L85)*N89</f>
        <v>0</v>
      </c>
      <c r="O90" s="119"/>
      <c r="P90" s="123"/>
    </row>
    <row r="91" spans="1:16" s="13" customFormat="1" ht="18.75" customHeight="1" thickTop="1" thickBot="1" x14ac:dyDescent="0.35">
      <c r="A91" s="123"/>
      <c r="B91" s="89"/>
      <c r="C91" s="90"/>
      <c r="D91" s="90"/>
      <c r="E91" s="91"/>
      <c r="F91" s="91"/>
      <c r="G91" s="92"/>
      <c r="H91" s="92"/>
      <c r="I91" s="92"/>
      <c r="J91" s="92" t="s">
        <v>57</v>
      </c>
      <c r="K91" s="70"/>
      <c r="L91" s="70"/>
      <c r="M91" s="71"/>
      <c r="N91" s="114">
        <f>N88+N90</f>
        <v>0</v>
      </c>
      <c r="O91" s="115"/>
      <c r="P91" s="123"/>
    </row>
    <row r="92" spans="1:16" ht="12.75" customHeight="1" x14ac:dyDescent="0.3">
      <c r="A92" s="123"/>
      <c r="B92" s="134" t="s">
        <v>46</v>
      </c>
      <c r="C92" s="134"/>
      <c r="D92" s="134"/>
      <c r="E92" s="134"/>
      <c r="F92" s="134"/>
      <c r="G92" s="134"/>
      <c r="H92" s="134"/>
      <c r="I92" s="134"/>
      <c r="J92" s="134"/>
      <c r="K92" s="134"/>
      <c r="L92" s="134"/>
      <c r="M92" s="134"/>
      <c r="N92" s="135"/>
      <c r="O92" s="135"/>
      <c r="P92" s="123"/>
    </row>
    <row r="93" spans="1:16" ht="4.5" customHeight="1" x14ac:dyDescent="0.3">
      <c r="A93" s="123"/>
      <c r="B93" s="123"/>
      <c r="C93" s="123"/>
      <c r="D93" s="123"/>
      <c r="E93" s="123"/>
      <c r="F93" s="123"/>
      <c r="G93" s="123"/>
      <c r="H93" s="123"/>
      <c r="I93" s="123"/>
      <c r="J93" s="123"/>
      <c r="K93" s="123"/>
      <c r="L93" s="123"/>
      <c r="M93" s="123"/>
      <c r="N93" s="123"/>
      <c r="O93" s="123"/>
      <c r="P93" s="123"/>
    </row>
  </sheetData>
  <mergeCells count="38">
    <mergeCell ref="N91:O91"/>
    <mergeCell ref="B92:O92"/>
    <mergeCell ref="B93:O93"/>
    <mergeCell ref="B88:C88"/>
    <mergeCell ref="D88:E88"/>
    <mergeCell ref="G88:J88"/>
    <mergeCell ref="N88:O88"/>
    <mergeCell ref="N89:O89"/>
    <mergeCell ref="N90:O90"/>
    <mergeCell ref="B9:O9"/>
    <mergeCell ref="B86:H86"/>
    <mergeCell ref="I86:J86"/>
    <mergeCell ref="N86:O86"/>
    <mergeCell ref="B87:J87"/>
    <mergeCell ref="N87:O87"/>
    <mergeCell ref="H6:I6"/>
    <mergeCell ref="B7:C7"/>
    <mergeCell ref="D7:E7"/>
    <mergeCell ref="F7:I7"/>
    <mergeCell ref="B8:C8"/>
    <mergeCell ref="D8:E8"/>
    <mergeCell ref="F8:O8"/>
    <mergeCell ref="A1:P1"/>
    <mergeCell ref="B2:O2"/>
    <mergeCell ref="A3:A93"/>
    <mergeCell ref="D3:G3"/>
    <mergeCell ref="H3:O4"/>
    <mergeCell ref="P3:P93"/>
    <mergeCell ref="B4:C4"/>
    <mergeCell ref="D4:G4"/>
    <mergeCell ref="B5:C5"/>
    <mergeCell ref="D5:E5"/>
    <mergeCell ref="F5:G5"/>
    <mergeCell ref="H5:I5"/>
    <mergeCell ref="J5:O6"/>
    <mergeCell ref="B6:C6"/>
    <mergeCell ref="D6:E6"/>
    <mergeCell ref="F6:G6"/>
  </mergeCells>
  <dataValidations count="4">
    <dataValidation type="decimal" allowBlank="1" showInputMessage="1" showErrorMessage="1" errorTitle="Sales Tax Entry" error="Please enter an appropriate tax percentage (i.e. 6.275, 7.5, 8.75, 9)." sqref="N89:O89">
      <formula1>0.001</formula1>
      <formula2>0.9</formula2>
    </dataValidation>
    <dataValidation type="whole" operator="greaterThanOrEqual" allowBlank="1" showInputMessage="1" showErrorMessage="1" sqref="D8:E8 D11:D85 H11:H85 J11:J85">
      <formula1>1</formula1>
    </dataValidation>
    <dataValidation type="decimal" allowBlank="1" showInputMessage="1" showErrorMessage="1" sqref="D6:E6">
      <formula1>0.01</formula1>
      <formula2>10</formula2>
    </dataValidation>
    <dataValidation type="list" allowBlank="1" showInputMessage="1" showErrorMessage="1" sqref="D5:E5 D7:E7">
      <formula1>$Q$19:$Q$20</formula1>
    </dataValidation>
  </dataValidations>
  <pageMargins left="0.37" right="0.25" top="0.33" bottom="0.27" header="0.3" footer="0.3"/>
  <pageSetup scale="83" fitToHeight="2"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showGridLines="0" workbookViewId="0">
      <pane ySplit="3" topLeftCell="A4" activePane="bottomLeft" state="frozen"/>
      <selection pane="bottomLeft" activeCell="D4" sqref="D4"/>
    </sheetView>
  </sheetViews>
  <sheetFormatPr defaultRowHeight="16.5" x14ac:dyDescent="0.3"/>
  <cols>
    <col min="1" max="1" width="1.42578125" style="3" customWidth="1"/>
    <col min="2" max="2" width="11.42578125" style="8" customWidth="1"/>
    <col min="3" max="3" width="12.5703125" style="4" customWidth="1"/>
    <col min="4" max="4" width="11.28515625" style="4" customWidth="1"/>
    <col min="5" max="5" width="11.85546875" style="4" customWidth="1"/>
    <col min="6" max="6" width="10.7109375" style="9" bestFit="1" customWidth="1"/>
    <col min="7" max="7" width="1.42578125" style="3" customWidth="1"/>
    <col min="8" max="16384" width="9.140625" style="3"/>
  </cols>
  <sheetData>
    <row r="1" spans="1:7" ht="7.5" customHeight="1" x14ac:dyDescent="0.3">
      <c r="A1" s="123"/>
      <c r="B1" s="141"/>
      <c r="C1" s="141"/>
      <c r="D1" s="141"/>
      <c r="E1" s="141"/>
      <c r="F1" s="141"/>
      <c r="G1" s="123"/>
    </row>
    <row r="2" spans="1:7" ht="18.75" x14ac:dyDescent="0.3">
      <c r="A2" s="123"/>
      <c r="B2" s="140" t="s">
        <v>28</v>
      </c>
      <c r="C2" s="140"/>
      <c r="D2" s="140"/>
      <c r="E2" s="140"/>
      <c r="F2" s="140"/>
      <c r="G2" s="123"/>
    </row>
    <row r="3" spans="1:7" s="10" customFormat="1" x14ac:dyDescent="0.3">
      <c r="A3" s="123"/>
      <c r="B3" s="67" t="s">
        <v>9</v>
      </c>
      <c r="C3" s="68" t="s">
        <v>10</v>
      </c>
      <c r="D3" s="68" t="s">
        <v>11</v>
      </c>
      <c r="E3" s="68" t="s">
        <v>12</v>
      </c>
      <c r="F3" s="69" t="s">
        <v>13</v>
      </c>
      <c r="G3" s="123"/>
    </row>
    <row r="4" spans="1:7" x14ac:dyDescent="0.3">
      <c r="A4" s="123"/>
      <c r="B4" s="56"/>
      <c r="C4" s="57"/>
      <c r="D4" s="57"/>
      <c r="E4" s="60">
        <f>C4-D4</f>
        <v>0</v>
      </c>
      <c r="F4" s="61" t="e">
        <f>(C4-D4)/C4</f>
        <v>#DIV/0!</v>
      </c>
      <c r="G4" s="123"/>
    </row>
    <row r="5" spans="1:7" x14ac:dyDescent="0.3">
      <c r="A5" s="123"/>
      <c r="B5" s="56"/>
      <c r="C5" s="57"/>
      <c r="D5" s="57"/>
      <c r="E5" s="60">
        <f t="shared" ref="E5:E31" si="0">C5-D5</f>
        <v>0</v>
      </c>
      <c r="F5" s="61" t="e">
        <f t="shared" ref="F5:F31" si="1">(C5-D5)/C5</f>
        <v>#DIV/0!</v>
      </c>
      <c r="G5" s="123"/>
    </row>
    <row r="6" spans="1:7" x14ac:dyDescent="0.3">
      <c r="A6" s="123"/>
      <c r="B6" s="56"/>
      <c r="C6" s="57"/>
      <c r="D6" s="57"/>
      <c r="E6" s="60">
        <f t="shared" si="0"/>
        <v>0</v>
      </c>
      <c r="F6" s="61" t="e">
        <f t="shared" si="1"/>
        <v>#DIV/0!</v>
      </c>
      <c r="G6" s="123"/>
    </row>
    <row r="7" spans="1:7" x14ac:dyDescent="0.3">
      <c r="A7" s="123"/>
      <c r="B7" s="56"/>
      <c r="C7" s="57"/>
      <c r="D7" s="57"/>
      <c r="E7" s="60">
        <f t="shared" si="0"/>
        <v>0</v>
      </c>
      <c r="F7" s="61" t="e">
        <f t="shared" si="1"/>
        <v>#DIV/0!</v>
      </c>
      <c r="G7" s="123"/>
    </row>
    <row r="8" spans="1:7" x14ac:dyDescent="0.3">
      <c r="A8" s="123"/>
      <c r="B8" s="56"/>
      <c r="C8" s="57"/>
      <c r="D8" s="57"/>
      <c r="E8" s="60">
        <f t="shared" si="0"/>
        <v>0</v>
      </c>
      <c r="F8" s="61" t="e">
        <f t="shared" si="1"/>
        <v>#DIV/0!</v>
      </c>
      <c r="G8" s="123"/>
    </row>
    <row r="9" spans="1:7" x14ac:dyDescent="0.3">
      <c r="A9" s="123"/>
      <c r="B9" s="56"/>
      <c r="C9" s="57"/>
      <c r="D9" s="57"/>
      <c r="E9" s="60">
        <f t="shared" si="0"/>
        <v>0</v>
      </c>
      <c r="F9" s="61" t="e">
        <f t="shared" si="1"/>
        <v>#DIV/0!</v>
      </c>
      <c r="G9" s="123"/>
    </row>
    <row r="10" spans="1:7" x14ac:dyDescent="0.3">
      <c r="A10" s="123"/>
      <c r="B10" s="56"/>
      <c r="C10" s="57"/>
      <c r="D10" s="57"/>
      <c r="E10" s="60">
        <f t="shared" si="0"/>
        <v>0</v>
      </c>
      <c r="F10" s="61" t="e">
        <f t="shared" si="1"/>
        <v>#DIV/0!</v>
      </c>
      <c r="G10" s="123"/>
    </row>
    <row r="11" spans="1:7" x14ac:dyDescent="0.3">
      <c r="A11" s="123"/>
      <c r="B11" s="56"/>
      <c r="C11" s="57"/>
      <c r="D11" s="57"/>
      <c r="E11" s="60">
        <f t="shared" si="0"/>
        <v>0</v>
      </c>
      <c r="F11" s="61" t="e">
        <f t="shared" si="1"/>
        <v>#DIV/0!</v>
      </c>
      <c r="G11" s="123"/>
    </row>
    <row r="12" spans="1:7" x14ac:dyDescent="0.3">
      <c r="A12" s="123"/>
      <c r="B12" s="56"/>
      <c r="C12" s="57"/>
      <c r="D12" s="57"/>
      <c r="E12" s="60">
        <f t="shared" si="0"/>
        <v>0</v>
      </c>
      <c r="F12" s="61" t="e">
        <f t="shared" si="1"/>
        <v>#DIV/0!</v>
      </c>
      <c r="G12" s="123"/>
    </row>
    <row r="13" spans="1:7" x14ac:dyDescent="0.3">
      <c r="A13" s="123"/>
      <c r="B13" s="56"/>
      <c r="C13" s="57"/>
      <c r="D13" s="57"/>
      <c r="E13" s="60">
        <f t="shared" si="0"/>
        <v>0</v>
      </c>
      <c r="F13" s="61" t="e">
        <f t="shared" si="1"/>
        <v>#DIV/0!</v>
      </c>
      <c r="G13" s="123"/>
    </row>
    <row r="14" spans="1:7" x14ac:dyDescent="0.3">
      <c r="A14" s="123"/>
      <c r="B14" s="56"/>
      <c r="C14" s="57"/>
      <c r="D14" s="57"/>
      <c r="E14" s="60">
        <f t="shared" si="0"/>
        <v>0</v>
      </c>
      <c r="F14" s="61" t="e">
        <f t="shared" si="1"/>
        <v>#DIV/0!</v>
      </c>
      <c r="G14" s="123"/>
    </row>
    <row r="15" spans="1:7" x14ac:dyDescent="0.3">
      <c r="A15" s="123"/>
      <c r="B15" s="56"/>
      <c r="C15" s="57"/>
      <c r="D15" s="57"/>
      <c r="E15" s="60">
        <f t="shared" si="0"/>
        <v>0</v>
      </c>
      <c r="F15" s="61" t="e">
        <f t="shared" si="1"/>
        <v>#DIV/0!</v>
      </c>
      <c r="G15" s="123"/>
    </row>
    <row r="16" spans="1:7" x14ac:dyDescent="0.3">
      <c r="A16" s="123"/>
      <c r="B16" s="56"/>
      <c r="C16" s="57"/>
      <c r="D16" s="57"/>
      <c r="E16" s="60">
        <f t="shared" si="0"/>
        <v>0</v>
      </c>
      <c r="F16" s="61" t="e">
        <f t="shared" si="1"/>
        <v>#DIV/0!</v>
      </c>
      <c r="G16" s="123"/>
    </row>
    <row r="17" spans="1:7" x14ac:dyDescent="0.3">
      <c r="A17" s="123"/>
      <c r="B17" s="56"/>
      <c r="C17" s="57"/>
      <c r="D17" s="57"/>
      <c r="E17" s="60">
        <f t="shared" si="0"/>
        <v>0</v>
      </c>
      <c r="F17" s="61" t="e">
        <f t="shared" si="1"/>
        <v>#DIV/0!</v>
      </c>
      <c r="G17" s="123"/>
    </row>
    <row r="18" spans="1:7" x14ac:dyDescent="0.3">
      <c r="A18" s="123"/>
      <c r="B18" s="56"/>
      <c r="C18" s="57"/>
      <c r="D18" s="57"/>
      <c r="E18" s="60">
        <f t="shared" si="0"/>
        <v>0</v>
      </c>
      <c r="F18" s="61" t="e">
        <f t="shared" si="1"/>
        <v>#DIV/0!</v>
      </c>
      <c r="G18" s="123"/>
    </row>
    <row r="19" spans="1:7" x14ac:dyDescent="0.3">
      <c r="A19" s="123"/>
      <c r="B19" s="56"/>
      <c r="C19" s="57"/>
      <c r="D19" s="57"/>
      <c r="E19" s="60">
        <f t="shared" si="0"/>
        <v>0</v>
      </c>
      <c r="F19" s="61" t="e">
        <f t="shared" si="1"/>
        <v>#DIV/0!</v>
      </c>
      <c r="G19" s="123"/>
    </row>
    <row r="20" spans="1:7" x14ac:dyDescent="0.3">
      <c r="A20" s="123"/>
      <c r="B20" s="56"/>
      <c r="C20" s="57"/>
      <c r="D20" s="57"/>
      <c r="E20" s="60">
        <f t="shared" si="0"/>
        <v>0</v>
      </c>
      <c r="F20" s="61" t="e">
        <f t="shared" si="1"/>
        <v>#DIV/0!</v>
      </c>
      <c r="G20" s="123"/>
    </row>
    <row r="21" spans="1:7" x14ac:dyDescent="0.3">
      <c r="A21" s="123"/>
      <c r="B21" s="56"/>
      <c r="C21" s="57"/>
      <c r="D21" s="57"/>
      <c r="E21" s="60">
        <f t="shared" si="0"/>
        <v>0</v>
      </c>
      <c r="F21" s="61" t="e">
        <f t="shared" si="1"/>
        <v>#DIV/0!</v>
      </c>
      <c r="G21" s="123"/>
    </row>
    <row r="22" spans="1:7" x14ac:dyDescent="0.3">
      <c r="A22" s="123"/>
      <c r="B22" s="56"/>
      <c r="C22" s="57"/>
      <c r="D22" s="57"/>
      <c r="E22" s="60">
        <f t="shared" si="0"/>
        <v>0</v>
      </c>
      <c r="F22" s="61" t="e">
        <f t="shared" si="1"/>
        <v>#DIV/0!</v>
      </c>
      <c r="G22" s="123"/>
    </row>
    <row r="23" spans="1:7" x14ac:dyDescent="0.3">
      <c r="A23" s="123"/>
      <c r="B23" s="56"/>
      <c r="C23" s="57"/>
      <c r="D23" s="57"/>
      <c r="E23" s="60">
        <f t="shared" si="0"/>
        <v>0</v>
      </c>
      <c r="F23" s="61" t="e">
        <f t="shared" si="1"/>
        <v>#DIV/0!</v>
      </c>
      <c r="G23" s="123"/>
    </row>
    <row r="24" spans="1:7" x14ac:dyDescent="0.3">
      <c r="A24" s="123"/>
      <c r="B24" s="56"/>
      <c r="C24" s="57"/>
      <c r="D24" s="57"/>
      <c r="E24" s="60">
        <f t="shared" si="0"/>
        <v>0</v>
      </c>
      <c r="F24" s="61" t="e">
        <f t="shared" si="1"/>
        <v>#DIV/0!</v>
      </c>
      <c r="G24" s="123"/>
    </row>
    <row r="25" spans="1:7" x14ac:dyDescent="0.3">
      <c r="A25" s="123"/>
      <c r="B25" s="56"/>
      <c r="C25" s="57"/>
      <c r="D25" s="57"/>
      <c r="E25" s="60">
        <f t="shared" si="0"/>
        <v>0</v>
      </c>
      <c r="F25" s="61" t="e">
        <f t="shared" si="1"/>
        <v>#DIV/0!</v>
      </c>
      <c r="G25" s="123"/>
    </row>
    <row r="26" spans="1:7" x14ac:dyDescent="0.3">
      <c r="A26" s="123"/>
      <c r="B26" s="56"/>
      <c r="C26" s="57"/>
      <c r="D26" s="57"/>
      <c r="E26" s="60">
        <f t="shared" si="0"/>
        <v>0</v>
      </c>
      <c r="F26" s="61" t="e">
        <f t="shared" si="1"/>
        <v>#DIV/0!</v>
      </c>
      <c r="G26" s="123"/>
    </row>
    <row r="27" spans="1:7" x14ac:dyDescent="0.3">
      <c r="A27" s="123"/>
      <c r="B27" s="56"/>
      <c r="C27" s="57"/>
      <c r="D27" s="57"/>
      <c r="E27" s="60">
        <f t="shared" si="0"/>
        <v>0</v>
      </c>
      <c r="F27" s="61" t="e">
        <f t="shared" si="1"/>
        <v>#DIV/0!</v>
      </c>
      <c r="G27" s="123"/>
    </row>
    <row r="28" spans="1:7" x14ac:dyDescent="0.3">
      <c r="A28" s="123"/>
      <c r="B28" s="56"/>
      <c r="C28" s="57"/>
      <c r="D28" s="57"/>
      <c r="E28" s="60">
        <f t="shared" si="0"/>
        <v>0</v>
      </c>
      <c r="F28" s="61" t="e">
        <f t="shared" si="1"/>
        <v>#DIV/0!</v>
      </c>
      <c r="G28" s="123"/>
    </row>
    <row r="29" spans="1:7" x14ac:dyDescent="0.3">
      <c r="A29" s="123"/>
      <c r="B29" s="56"/>
      <c r="C29" s="57"/>
      <c r="D29" s="57"/>
      <c r="E29" s="60">
        <f t="shared" si="0"/>
        <v>0</v>
      </c>
      <c r="F29" s="61" t="e">
        <f t="shared" si="1"/>
        <v>#DIV/0!</v>
      </c>
      <c r="G29" s="123"/>
    </row>
    <row r="30" spans="1:7" x14ac:dyDescent="0.3">
      <c r="A30" s="123"/>
      <c r="B30" s="56"/>
      <c r="C30" s="57"/>
      <c r="D30" s="57"/>
      <c r="E30" s="60">
        <f t="shared" si="0"/>
        <v>0</v>
      </c>
      <c r="F30" s="61" t="e">
        <f t="shared" si="1"/>
        <v>#DIV/0!</v>
      </c>
      <c r="G30" s="123"/>
    </row>
    <row r="31" spans="1:7" x14ac:dyDescent="0.3">
      <c r="A31" s="123"/>
      <c r="B31" s="56"/>
      <c r="C31" s="57"/>
      <c r="D31" s="57"/>
      <c r="E31" s="60">
        <f t="shared" si="0"/>
        <v>0</v>
      </c>
      <c r="F31" s="61" t="e">
        <f t="shared" si="1"/>
        <v>#DIV/0!</v>
      </c>
      <c r="G31" s="123"/>
    </row>
    <row r="32" spans="1:7" x14ac:dyDescent="0.3">
      <c r="A32" s="123"/>
      <c r="B32" s="56"/>
      <c r="C32" s="57"/>
      <c r="D32" s="57"/>
      <c r="E32" s="60">
        <f t="shared" ref="E32:E54" si="2">C32-D32</f>
        <v>0</v>
      </c>
      <c r="F32" s="61" t="e">
        <f t="shared" ref="F32:F54" si="3">(C32-D32)/C32</f>
        <v>#DIV/0!</v>
      </c>
      <c r="G32" s="123"/>
    </row>
    <row r="33" spans="1:7" x14ac:dyDescent="0.3">
      <c r="A33" s="123"/>
      <c r="B33" s="56"/>
      <c r="C33" s="57"/>
      <c r="D33" s="57"/>
      <c r="E33" s="60">
        <f t="shared" si="2"/>
        <v>0</v>
      </c>
      <c r="F33" s="61" t="e">
        <f t="shared" si="3"/>
        <v>#DIV/0!</v>
      </c>
      <c r="G33" s="123"/>
    </row>
    <row r="34" spans="1:7" x14ac:dyDescent="0.3">
      <c r="A34" s="123"/>
      <c r="B34" s="56"/>
      <c r="C34" s="57"/>
      <c r="D34" s="57"/>
      <c r="E34" s="60">
        <f t="shared" si="2"/>
        <v>0</v>
      </c>
      <c r="F34" s="61" t="e">
        <f t="shared" si="3"/>
        <v>#DIV/0!</v>
      </c>
      <c r="G34" s="123"/>
    </row>
    <row r="35" spans="1:7" x14ac:dyDescent="0.3">
      <c r="A35" s="123"/>
      <c r="B35" s="56"/>
      <c r="C35" s="57"/>
      <c r="D35" s="57"/>
      <c r="E35" s="60">
        <f t="shared" si="2"/>
        <v>0</v>
      </c>
      <c r="F35" s="61" t="e">
        <f t="shared" si="3"/>
        <v>#DIV/0!</v>
      </c>
      <c r="G35" s="123"/>
    </row>
    <row r="36" spans="1:7" x14ac:dyDescent="0.3">
      <c r="A36" s="123"/>
      <c r="B36" s="56"/>
      <c r="C36" s="57"/>
      <c r="D36" s="57"/>
      <c r="E36" s="60">
        <f t="shared" si="2"/>
        <v>0</v>
      </c>
      <c r="F36" s="61" t="e">
        <f t="shared" si="3"/>
        <v>#DIV/0!</v>
      </c>
      <c r="G36" s="123"/>
    </row>
    <row r="37" spans="1:7" x14ac:dyDescent="0.3">
      <c r="A37" s="123"/>
      <c r="B37" s="56"/>
      <c r="C37" s="57"/>
      <c r="D37" s="57"/>
      <c r="E37" s="60">
        <f t="shared" si="2"/>
        <v>0</v>
      </c>
      <c r="F37" s="61" t="e">
        <f t="shared" si="3"/>
        <v>#DIV/0!</v>
      </c>
      <c r="G37" s="123"/>
    </row>
    <row r="38" spans="1:7" x14ac:dyDescent="0.3">
      <c r="A38" s="123"/>
      <c r="B38" s="56"/>
      <c r="C38" s="57"/>
      <c r="D38" s="57"/>
      <c r="E38" s="60">
        <f t="shared" si="2"/>
        <v>0</v>
      </c>
      <c r="F38" s="61" t="e">
        <f t="shared" si="3"/>
        <v>#DIV/0!</v>
      </c>
      <c r="G38" s="123"/>
    </row>
    <row r="39" spans="1:7" x14ac:dyDescent="0.3">
      <c r="A39" s="123"/>
      <c r="B39" s="56"/>
      <c r="C39" s="57"/>
      <c r="D39" s="57"/>
      <c r="E39" s="60">
        <f t="shared" si="2"/>
        <v>0</v>
      </c>
      <c r="F39" s="61" t="e">
        <f t="shared" si="3"/>
        <v>#DIV/0!</v>
      </c>
      <c r="G39" s="123"/>
    </row>
    <row r="40" spans="1:7" x14ac:dyDescent="0.3">
      <c r="A40" s="123"/>
      <c r="B40" s="56"/>
      <c r="C40" s="57"/>
      <c r="D40" s="57"/>
      <c r="E40" s="60">
        <f t="shared" si="2"/>
        <v>0</v>
      </c>
      <c r="F40" s="61" t="e">
        <f t="shared" si="3"/>
        <v>#DIV/0!</v>
      </c>
      <c r="G40" s="123"/>
    </row>
    <row r="41" spans="1:7" x14ac:dyDescent="0.3">
      <c r="A41" s="123"/>
      <c r="B41" s="56"/>
      <c r="C41" s="57"/>
      <c r="D41" s="57"/>
      <c r="E41" s="60">
        <f t="shared" si="2"/>
        <v>0</v>
      </c>
      <c r="F41" s="61" t="e">
        <f t="shared" si="3"/>
        <v>#DIV/0!</v>
      </c>
      <c r="G41" s="123"/>
    </row>
    <row r="42" spans="1:7" x14ac:dyDescent="0.3">
      <c r="A42" s="123"/>
      <c r="B42" s="56"/>
      <c r="C42" s="57"/>
      <c r="D42" s="57"/>
      <c r="E42" s="60">
        <f t="shared" si="2"/>
        <v>0</v>
      </c>
      <c r="F42" s="61" t="e">
        <f t="shared" si="3"/>
        <v>#DIV/0!</v>
      </c>
      <c r="G42" s="123"/>
    </row>
    <row r="43" spans="1:7" x14ac:dyDescent="0.3">
      <c r="A43" s="123"/>
      <c r="B43" s="56"/>
      <c r="C43" s="57"/>
      <c r="D43" s="57"/>
      <c r="E43" s="60">
        <f t="shared" si="2"/>
        <v>0</v>
      </c>
      <c r="F43" s="61" t="e">
        <f t="shared" si="3"/>
        <v>#DIV/0!</v>
      </c>
      <c r="G43" s="123"/>
    </row>
    <row r="44" spans="1:7" x14ac:dyDescent="0.3">
      <c r="A44" s="123"/>
      <c r="B44" s="56"/>
      <c r="C44" s="57"/>
      <c r="D44" s="57"/>
      <c r="E44" s="60">
        <f t="shared" si="2"/>
        <v>0</v>
      </c>
      <c r="F44" s="61" t="e">
        <f t="shared" si="3"/>
        <v>#DIV/0!</v>
      </c>
      <c r="G44" s="123"/>
    </row>
    <row r="45" spans="1:7" x14ac:dyDescent="0.3">
      <c r="A45" s="123"/>
      <c r="B45" s="56"/>
      <c r="C45" s="57"/>
      <c r="D45" s="57"/>
      <c r="E45" s="60">
        <f t="shared" si="2"/>
        <v>0</v>
      </c>
      <c r="F45" s="61" t="e">
        <f t="shared" si="3"/>
        <v>#DIV/0!</v>
      </c>
      <c r="G45" s="123"/>
    </row>
    <row r="46" spans="1:7" x14ac:dyDescent="0.3">
      <c r="A46" s="123"/>
      <c r="B46" s="56"/>
      <c r="C46" s="57"/>
      <c r="D46" s="57"/>
      <c r="E46" s="60">
        <f t="shared" si="2"/>
        <v>0</v>
      </c>
      <c r="F46" s="61" t="e">
        <f t="shared" si="3"/>
        <v>#DIV/0!</v>
      </c>
      <c r="G46" s="123"/>
    </row>
    <row r="47" spans="1:7" x14ac:dyDescent="0.3">
      <c r="A47" s="123"/>
      <c r="B47" s="56"/>
      <c r="C47" s="57"/>
      <c r="D47" s="57"/>
      <c r="E47" s="60">
        <f t="shared" si="2"/>
        <v>0</v>
      </c>
      <c r="F47" s="61" t="e">
        <f t="shared" si="3"/>
        <v>#DIV/0!</v>
      </c>
      <c r="G47" s="123"/>
    </row>
    <row r="48" spans="1:7" x14ac:dyDescent="0.3">
      <c r="A48" s="123"/>
      <c r="B48" s="56"/>
      <c r="C48" s="57"/>
      <c r="D48" s="57"/>
      <c r="E48" s="60">
        <f t="shared" si="2"/>
        <v>0</v>
      </c>
      <c r="F48" s="61" t="e">
        <f t="shared" si="3"/>
        <v>#DIV/0!</v>
      </c>
      <c r="G48" s="123"/>
    </row>
    <row r="49" spans="1:7" x14ac:dyDescent="0.3">
      <c r="A49" s="123"/>
      <c r="B49" s="56"/>
      <c r="C49" s="57"/>
      <c r="D49" s="57"/>
      <c r="E49" s="60">
        <f t="shared" si="2"/>
        <v>0</v>
      </c>
      <c r="F49" s="61" t="e">
        <f t="shared" si="3"/>
        <v>#DIV/0!</v>
      </c>
      <c r="G49" s="123"/>
    </row>
    <row r="50" spans="1:7" x14ac:dyDescent="0.3">
      <c r="A50" s="123"/>
      <c r="B50" s="56"/>
      <c r="C50" s="57"/>
      <c r="D50" s="57"/>
      <c r="E50" s="60">
        <f t="shared" si="2"/>
        <v>0</v>
      </c>
      <c r="F50" s="61" t="e">
        <f t="shared" si="3"/>
        <v>#DIV/0!</v>
      </c>
      <c r="G50" s="123"/>
    </row>
    <row r="51" spans="1:7" x14ac:dyDescent="0.3">
      <c r="A51" s="123"/>
      <c r="B51" s="56"/>
      <c r="C51" s="57"/>
      <c r="D51" s="57"/>
      <c r="E51" s="60">
        <f t="shared" si="2"/>
        <v>0</v>
      </c>
      <c r="F51" s="61" t="e">
        <f t="shared" si="3"/>
        <v>#DIV/0!</v>
      </c>
      <c r="G51" s="123"/>
    </row>
    <row r="52" spans="1:7" x14ac:dyDescent="0.3">
      <c r="A52" s="123"/>
      <c r="B52" s="56"/>
      <c r="C52" s="57"/>
      <c r="D52" s="57"/>
      <c r="E52" s="60">
        <f t="shared" si="2"/>
        <v>0</v>
      </c>
      <c r="F52" s="61" t="e">
        <f t="shared" si="3"/>
        <v>#DIV/0!</v>
      </c>
      <c r="G52" s="123"/>
    </row>
    <row r="53" spans="1:7" x14ac:dyDescent="0.3">
      <c r="A53" s="123"/>
      <c r="B53" s="56"/>
      <c r="C53" s="57"/>
      <c r="D53" s="57"/>
      <c r="E53" s="60">
        <f t="shared" si="2"/>
        <v>0</v>
      </c>
      <c r="F53" s="61" t="e">
        <f t="shared" si="3"/>
        <v>#DIV/0!</v>
      </c>
      <c r="G53" s="123"/>
    </row>
    <row r="54" spans="1:7" x14ac:dyDescent="0.3">
      <c r="A54" s="123"/>
      <c r="B54" s="56"/>
      <c r="C54" s="57"/>
      <c r="D54" s="57"/>
      <c r="E54" s="60">
        <f t="shared" si="2"/>
        <v>0</v>
      </c>
      <c r="F54" s="61" t="e">
        <f t="shared" si="3"/>
        <v>#DIV/0!</v>
      </c>
      <c r="G54" s="123"/>
    </row>
    <row r="55" spans="1:7" x14ac:dyDescent="0.3">
      <c r="A55" s="123"/>
      <c r="B55" s="56"/>
      <c r="C55" s="57"/>
      <c r="D55" s="57"/>
      <c r="E55" s="60">
        <f t="shared" ref="E55:E102" si="4">C55-D55</f>
        <v>0</v>
      </c>
      <c r="F55" s="61" t="e">
        <f t="shared" ref="F55:F103" si="5">(C55-D55)/C55</f>
        <v>#DIV/0!</v>
      </c>
      <c r="G55" s="123"/>
    </row>
    <row r="56" spans="1:7" x14ac:dyDescent="0.3">
      <c r="A56" s="123"/>
      <c r="B56" s="56"/>
      <c r="C56" s="57"/>
      <c r="D56" s="57"/>
      <c r="E56" s="60">
        <f t="shared" si="4"/>
        <v>0</v>
      </c>
      <c r="F56" s="61" t="e">
        <f t="shared" si="5"/>
        <v>#DIV/0!</v>
      </c>
      <c r="G56" s="123"/>
    </row>
    <row r="57" spans="1:7" x14ac:dyDescent="0.3">
      <c r="A57" s="123"/>
      <c r="B57" s="56"/>
      <c r="C57" s="57"/>
      <c r="D57" s="57"/>
      <c r="E57" s="60">
        <f t="shared" si="4"/>
        <v>0</v>
      </c>
      <c r="F57" s="61" t="e">
        <f t="shared" si="5"/>
        <v>#DIV/0!</v>
      </c>
      <c r="G57" s="123"/>
    </row>
    <row r="58" spans="1:7" x14ac:dyDescent="0.3">
      <c r="A58" s="123"/>
      <c r="B58" s="56"/>
      <c r="C58" s="57"/>
      <c r="D58" s="57"/>
      <c r="E58" s="60">
        <f t="shared" si="4"/>
        <v>0</v>
      </c>
      <c r="F58" s="61" t="e">
        <f t="shared" si="5"/>
        <v>#DIV/0!</v>
      </c>
      <c r="G58" s="123"/>
    </row>
    <row r="59" spans="1:7" x14ac:dyDescent="0.3">
      <c r="A59" s="123"/>
      <c r="B59" s="56"/>
      <c r="C59" s="57"/>
      <c r="D59" s="57"/>
      <c r="E59" s="60">
        <f t="shared" si="4"/>
        <v>0</v>
      </c>
      <c r="F59" s="61" t="e">
        <f t="shared" si="5"/>
        <v>#DIV/0!</v>
      </c>
      <c r="G59" s="123"/>
    </row>
    <row r="60" spans="1:7" x14ac:dyDescent="0.3">
      <c r="A60" s="123"/>
      <c r="B60" s="56"/>
      <c r="C60" s="57"/>
      <c r="D60" s="57"/>
      <c r="E60" s="60">
        <f t="shared" si="4"/>
        <v>0</v>
      </c>
      <c r="F60" s="61" t="e">
        <f t="shared" si="5"/>
        <v>#DIV/0!</v>
      </c>
      <c r="G60" s="123"/>
    </row>
    <row r="61" spans="1:7" x14ac:dyDescent="0.3">
      <c r="A61" s="123"/>
      <c r="B61" s="56"/>
      <c r="C61" s="57"/>
      <c r="D61" s="57"/>
      <c r="E61" s="60">
        <f t="shared" si="4"/>
        <v>0</v>
      </c>
      <c r="F61" s="61" t="e">
        <f t="shared" si="5"/>
        <v>#DIV/0!</v>
      </c>
      <c r="G61" s="123"/>
    </row>
    <row r="62" spans="1:7" x14ac:dyDescent="0.3">
      <c r="A62" s="123"/>
      <c r="B62" s="56"/>
      <c r="C62" s="57"/>
      <c r="D62" s="57"/>
      <c r="E62" s="60">
        <f t="shared" si="4"/>
        <v>0</v>
      </c>
      <c r="F62" s="61" t="e">
        <f t="shared" si="5"/>
        <v>#DIV/0!</v>
      </c>
      <c r="G62" s="123"/>
    </row>
    <row r="63" spans="1:7" x14ac:dyDescent="0.3">
      <c r="A63" s="123"/>
      <c r="B63" s="56"/>
      <c r="C63" s="57"/>
      <c r="D63" s="57"/>
      <c r="E63" s="60">
        <f t="shared" si="4"/>
        <v>0</v>
      </c>
      <c r="F63" s="61" t="e">
        <f t="shared" si="5"/>
        <v>#DIV/0!</v>
      </c>
      <c r="G63" s="123"/>
    </row>
    <row r="64" spans="1:7" x14ac:dyDescent="0.3">
      <c r="A64" s="123"/>
      <c r="B64" s="56"/>
      <c r="C64" s="57"/>
      <c r="D64" s="57"/>
      <c r="E64" s="60">
        <f t="shared" si="4"/>
        <v>0</v>
      </c>
      <c r="F64" s="61" t="e">
        <f t="shared" si="5"/>
        <v>#DIV/0!</v>
      </c>
      <c r="G64" s="123"/>
    </row>
    <row r="65" spans="1:7" x14ac:dyDescent="0.3">
      <c r="A65" s="123"/>
      <c r="B65" s="56"/>
      <c r="C65" s="57"/>
      <c r="D65" s="57"/>
      <c r="E65" s="60">
        <f t="shared" si="4"/>
        <v>0</v>
      </c>
      <c r="F65" s="61" t="e">
        <f t="shared" si="5"/>
        <v>#DIV/0!</v>
      </c>
      <c r="G65" s="123"/>
    </row>
    <row r="66" spans="1:7" x14ac:dyDescent="0.3">
      <c r="A66" s="123"/>
      <c r="B66" s="56"/>
      <c r="C66" s="57"/>
      <c r="D66" s="57"/>
      <c r="E66" s="60">
        <f t="shared" si="4"/>
        <v>0</v>
      </c>
      <c r="F66" s="61" t="e">
        <f t="shared" si="5"/>
        <v>#DIV/0!</v>
      </c>
      <c r="G66" s="123"/>
    </row>
    <row r="67" spans="1:7" x14ac:dyDescent="0.3">
      <c r="A67" s="123"/>
      <c r="B67" s="56"/>
      <c r="C67" s="57"/>
      <c r="D67" s="57"/>
      <c r="E67" s="60">
        <f t="shared" si="4"/>
        <v>0</v>
      </c>
      <c r="F67" s="61" t="e">
        <f t="shared" si="5"/>
        <v>#DIV/0!</v>
      </c>
      <c r="G67" s="123"/>
    </row>
    <row r="68" spans="1:7" x14ac:dyDescent="0.3">
      <c r="A68" s="123"/>
      <c r="B68" s="56"/>
      <c r="C68" s="57"/>
      <c r="D68" s="57"/>
      <c r="E68" s="60">
        <f t="shared" si="4"/>
        <v>0</v>
      </c>
      <c r="F68" s="61" t="e">
        <f t="shared" si="5"/>
        <v>#DIV/0!</v>
      </c>
      <c r="G68" s="123"/>
    </row>
    <row r="69" spans="1:7" x14ac:dyDescent="0.3">
      <c r="A69" s="123"/>
      <c r="B69" s="56"/>
      <c r="C69" s="57"/>
      <c r="D69" s="57"/>
      <c r="E69" s="60">
        <f t="shared" si="4"/>
        <v>0</v>
      </c>
      <c r="F69" s="61" t="e">
        <f t="shared" si="5"/>
        <v>#DIV/0!</v>
      </c>
      <c r="G69" s="123"/>
    </row>
    <row r="70" spans="1:7" x14ac:dyDescent="0.3">
      <c r="A70" s="123"/>
      <c r="B70" s="56"/>
      <c r="C70" s="57"/>
      <c r="D70" s="57"/>
      <c r="E70" s="60">
        <f t="shared" si="4"/>
        <v>0</v>
      </c>
      <c r="F70" s="61" t="e">
        <f t="shared" si="5"/>
        <v>#DIV/0!</v>
      </c>
      <c r="G70" s="123"/>
    </row>
    <row r="71" spans="1:7" x14ac:dyDescent="0.3">
      <c r="A71" s="123"/>
      <c r="B71" s="56"/>
      <c r="C71" s="57"/>
      <c r="D71" s="57"/>
      <c r="E71" s="60">
        <f t="shared" si="4"/>
        <v>0</v>
      </c>
      <c r="F71" s="61" t="e">
        <f t="shared" si="5"/>
        <v>#DIV/0!</v>
      </c>
      <c r="G71" s="123"/>
    </row>
    <row r="72" spans="1:7" x14ac:dyDescent="0.3">
      <c r="A72" s="123"/>
      <c r="B72" s="56"/>
      <c r="C72" s="57"/>
      <c r="D72" s="57"/>
      <c r="E72" s="60">
        <f t="shared" si="4"/>
        <v>0</v>
      </c>
      <c r="F72" s="61" t="e">
        <f t="shared" si="5"/>
        <v>#DIV/0!</v>
      </c>
      <c r="G72" s="123"/>
    </row>
    <row r="73" spans="1:7" x14ac:dyDescent="0.3">
      <c r="A73" s="123"/>
      <c r="B73" s="56"/>
      <c r="C73" s="57"/>
      <c r="D73" s="57"/>
      <c r="E73" s="60">
        <f t="shared" si="4"/>
        <v>0</v>
      </c>
      <c r="F73" s="61" t="e">
        <f t="shared" si="5"/>
        <v>#DIV/0!</v>
      </c>
      <c r="G73" s="123"/>
    </row>
    <row r="74" spans="1:7" x14ac:dyDescent="0.3">
      <c r="A74" s="123"/>
      <c r="B74" s="56"/>
      <c r="C74" s="57"/>
      <c r="D74" s="57"/>
      <c r="E74" s="60">
        <f t="shared" si="4"/>
        <v>0</v>
      </c>
      <c r="F74" s="61" t="e">
        <f t="shared" si="5"/>
        <v>#DIV/0!</v>
      </c>
      <c r="G74" s="123"/>
    </row>
    <row r="75" spans="1:7" x14ac:dyDescent="0.3">
      <c r="A75" s="123"/>
      <c r="B75" s="56"/>
      <c r="C75" s="57"/>
      <c r="D75" s="57"/>
      <c r="E75" s="60">
        <f t="shared" si="4"/>
        <v>0</v>
      </c>
      <c r="F75" s="61" t="e">
        <f t="shared" si="5"/>
        <v>#DIV/0!</v>
      </c>
      <c r="G75" s="123"/>
    </row>
    <row r="76" spans="1:7" x14ac:dyDescent="0.3">
      <c r="A76" s="123"/>
      <c r="B76" s="56"/>
      <c r="C76" s="57"/>
      <c r="D76" s="57"/>
      <c r="E76" s="60">
        <f t="shared" si="4"/>
        <v>0</v>
      </c>
      <c r="F76" s="61" t="e">
        <f t="shared" si="5"/>
        <v>#DIV/0!</v>
      </c>
      <c r="G76" s="123"/>
    </row>
    <row r="77" spans="1:7" x14ac:dyDescent="0.3">
      <c r="A77" s="123"/>
      <c r="B77" s="56"/>
      <c r="C77" s="57"/>
      <c r="D77" s="57"/>
      <c r="E77" s="60">
        <f t="shared" si="4"/>
        <v>0</v>
      </c>
      <c r="F77" s="61" t="e">
        <f t="shared" si="5"/>
        <v>#DIV/0!</v>
      </c>
      <c r="G77" s="123"/>
    </row>
    <row r="78" spans="1:7" x14ac:dyDescent="0.3">
      <c r="A78" s="123"/>
      <c r="B78" s="56"/>
      <c r="C78" s="57"/>
      <c r="D78" s="57"/>
      <c r="E78" s="60">
        <f t="shared" si="4"/>
        <v>0</v>
      </c>
      <c r="F78" s="61" t="e">
        <f t="shared" si="5"/>
        <v>#DIV/0!</v>
      </c>
      <c r="G78" s="123"/>
    </row>
    <row r="79" spans="1:7" x14ac:dyDescent="0.3">
      <c r="A79" s="123"/>
      <c r="B79" s="56"/>
      <c r="C79" s="57"/>
      <c r="D79" s="57"/>
      <c r="E79" s="60">
        <f t="shared" si="4"/>
        <v>0</v>
      </c>
      <c r="F79" s="61" t="e">
        <f t="shared" si="5"/>
        <v>#DIV/0!</v>
      </c>
      <c r="G79" s="123"/>
    </row>
    <row r="80" spans="1:7" x14ac:dyDescent="0.3">
      <c r="A80" s="123"/>
      <c r="B80" s="56"/>
      <c r="C80" s="57"/>
      <c r="D80" s="57"/>
      <c r="E80" s="60">
        <f t="shared" si="4"/>
        <v>0</v>
      </c>
      <c r="F80" s="61" t="e">
        <f t="shared" si="5"/>
        <v>#DIV/0!</v>
      </c>
      <c r="G80" s="123"/>
    </row>
    <row r="81" spans="1:7" x14ac:dyDescent="0.3">
      <c r="A81" s="123"/>
      <c r="B81" s="56"/>
      <c r="C81" s="57"/>
      <c r="D81" s="57"/>
      <c r="E81" s="60">
        <f t="shared" si="4"/>
        <v>0</v>
      </c>
      <c r="F81" s="61" t="e">
        <f t="shared" si="5"/>
        <v>#DIV/0!</v>
      </c>
      <c r="G81" s="123"/>
    </row>
    <row r="82" spans="1:7" x14ac:dyDescent="0.3">
      <c r="A82" s="123"/>
      <c r="B82" s="56"/>
      <c r="C82" s="57"/>
      <c r="D82" s="57"/>
      <c r="E82" s="60">
        <f t="shared" si="4"/>
        <v>0</v>
      </c>
      <c r="F82" s="61" t="e">
        <f t="shared" si="5"/>
        <v>#DIV/0!</v>
      </c>
      <c r="G82" s="123"/>
    </row>
    <row r="83" spans="1:7" x14ac:dyDescent="0.3">
      <c r="A83" s="123"/>
      <c r="B83" s="56"/>
      <c r="C83" s="57"/>
      <c r="D83" s="57"/>
      <c r="E83" s="60">
        <f t="shared" si="4"/>
        <v>0</v>
      </c>
      <c r="F83" s="61" t="e">
        <f t="shared" si="5"/>
        <v>#DIV/0!</v>
      </c>
      <c r="G83" s="123"/>
    </row>
    <row r="84" spans="1:7" x14ac:dyDescent="0.3">
      <c r="A84" s="123"/>
      <c r="B84" s="56"/>
      <c r="C84" s="57"/>
      <c r="D84" s="57"/>
      <c r="E84" s="60">
        <f t="shared" si="4"/>
        <v>0</v>
      </c>
      <c r="F84" s="61" t="e">
        <f t="shared" si="5"/>
        <v>#DIV/0!</v>
      </c>
      <c r="G84" s="123"/>
    </row>
    <row r="85" spans="1:7" x14ac:dyDescent="0.3">
      <c r="A85" s="123"/>
      <c r="B85" s="56"/>
      <c r="C85" s="57"/>
      <c r="D85" s="57"/>
      <c r="E85" s="60">
        <f t="shared" si="4"/>
        <v>0</v>
      </c>
      <c r="F85" s="61" t="e">
        <f t="shared" si="5"/>
        <v>#DIV/0!</v>
      </c>
      <c r="G85" s="123"/>
    </row>
    <row r="86" spans="1:7" x14ac:dyDescent="0.3">
      <c r="A86" s="123"/>
      <c r="B86" s="56"/>
      <c r="C86" s="57"/>
      <c r="D86" s="57"/>
      <c r="E86" s="60">
        <f t="shared" si="4"/>
        <v>0</v>
      </c>
      <c r="F86" s="61" t="e">
        <f t="shared" si="5"/>
        <v>#DIV/0!</v>
      </c>
      <c r="G86" s="123"/>
    </row>
    <row r="87" spans="1:7" x14ac:dyDescent="0.3">
      <c r="A87" s="123"/>
      <c r="B87" s="56"/>
      <c r="C87" s="57"/>
      <c r="D87" s="57"/>
      <c r="E87" s="60">
        <f t="shared" si="4"/>
        <v>0</v>
      </c>
      <c r="F87" s="61" t="e">
        <f t="shared" si="5"/>
        <v>#DIV/0!</v>
      </c>
      <c r="G87" s="123"/>
    </row>
    <row r="88" spans="1:7" x14ac:dyDescent="0.3">
      <c r="A88" s="123"/>
      <c r="B88" s="56"/>
      <c r="C88" s="57"/>
      <c r="D88" s="57"/>
      <c r="E88" s="60">
        <f t="shared" si="4"/>
        <v>0</v>
      </c>
      <c r="F88" s="61" t="e">
        <f t="shared" si="5"/>
        <v>#DIV/0!</v>
      </c>
      <c r="G88" s="123"/>
    </row>
    <row r="89" spans="1:7" x14ac:dyDescent="0.3">
      <c r="A89" s="123"/>
      <c r="B89" s="56"/>
      <c r="C89" s="57"/>
      <c r="D89" s="57"/>
      <c r="E89" s="60">
        <f t="shared" si="4"/>
        <v>0</v>
      </c>
      <c r="F89" s="61" t="e">
        <f t="shared" si="5"/>
        <v>#DIV/0!</v>
      </c>
      <c r="G89" s="123"/>
    </row>
    <row r="90" spans="1:7" x14ac:dyDescent="0.3">
      <c r="A90" s="123"/>
      <c r="B90" s="56"/>
      <c r="C90" s="57"/>
      <c r="D90" s="57"/>
      <c r="E90" s="60">
        <f t="shared" si="4"/>
        <v>0</v>
      </c>
      <c r="F90" s="61" t="e">
        <f t="shared" si="5"/>
        <v>#DIV/0!</v>
      </c>
      <c r="G90" s="123"/>
    </row>
    <row r="91" spans="1:7" x14ac:dyDescent="0.3">
      <c r="A91" s="123"/>
      <c r="B91" s="56"/>
      <c r="C91" s="57"/>
      <c r="D91" s="57"/>
      <c r="E91" s="60">
        <f t="shared" si="4"/>
        <v>0</v>
      </c>
      <c r="F91" s="61" t="e">
        <f t="shared" si="5"/>
        <v>#DIV/0!</v>
      </c>
      <c r="G91" s="123"/>
    </row>
    <row r="92" spans="1:7" x14ac:dyDescent="0.3">
      <c r="A92" s="123"/>
      <c r="B92" s="56"/>
      <c r="C92" s="57"/>
      <c r="D92" s="57"/>
      <c r="E92" s="60">
        <f t="shared" si="4"/>
        <v>0</v>
      </c>
      <c r="F92" s="61" t="e">
        <f t="shared" si="5"/>
        <v>#DIV/0!</v>
      </c>
      <c r="G92" s="123"/>
    </row>
    <row r="93" spans="1:7" x14ac:dyDescent="0.3">
      <c r="A93" s="123"/>
      <c r="B93" s="56"/>
      <c r="C93" s="57"/>
      <c r="D93" s="57"/>
      <c r="E93" s="60">
        <f t="shared" si="4"/>
        <v>0</v>
      </c>
      <c r="F93" s="61" t="e">
        <f t="shared" si="5"/>
        <v>#DIV/0!</v>
      </c>
      <c r="G93" s="123"/>
    </row>
    <row r="94" spans="1:7" x14ac:dyDescent="0.3">
      <c r="A94" s="123"/>
      <c r="B94" s="56"/>
      <c r="C94" s="57"/>
      <c r="D94" s="57"/>
      <c r="E94" s="60">
        <f t="shared" si="4"/>
        <v>0</v>
      </c>
      <c r="F94" s="61" t="e">
        <f t="shared" si="5"/>
        <v>#DIV/0!</v>
      </c>
      <c r="G94" s="123"/>
    </row>
    <row r="95" spans="1:7" x14ac:dyDescent="0.3">
      <c r="A95" s="123"/>
      <c r="B95" s="56"/>
      <c r="C95" s="57"/>
      <c r="D95" s="57"/>
      <c r="E95" s="60">
        <f t="shared" si="4"/>
        <v>0</v>
      </c>
      <c r="F95" s="61" t="e">
        <f t="shared" si="5"/>
        <v>#DIV/0!</v>
      </c>
      <c r="G95" s="123"/>
    </row>
    <row r="96" spans="1:7" x14ac:dyDescent="0.3">
      <c r="A96" s="123"/>
      <c r="B96" s="56"/>
      <c r="C96" s="57"/>
      <c r="D96" s="57"/>
      <c r="E96" s="60">
        <f t="shared" si="4"/>
        <v>0</v>
      </c>
      <c r="F96" s="61" t="e">
        <f t="shared" si="5"/>
        <v>#DIV/0!</v>
      </c>
      <c r="G96" s="123"/>
    </row>
    <row r="97" spans="1:7" x14ac:dyDescent="0.3">
      <c r="A97" s="123"/>
      <c r="B97" s="56"/>
      <c r="C97" s="57"/>
      <c r="D97" s="57"/>
      <c r="E97" s="60">
        <f t="shared" si="4"/>
        <v>0</v>
      </c>
      <c r="F97" s="61" t="e">
        <f t="shared" si="5"/>
        <v>#DIV/0!</v>
      </c>
      <c r="G97" s="123"/>
    </row>
    <row r="98" spans="1:7" x14ac:dyDescent="0.3">
      <c r="A98" s="123"/>
      <c r="B98" s="56"/>
      <c r="C98" s="57"/>
      <c r="D98" s="57"/>
      <c r="E98" s="60">
        <f t="shared" si="4"/>
        <v>0</v>
      </c>
      <c r="F98" s="61" t="e">
        <f t="shared" si="5"/>
        <v>#DIV/0!</v>
      </c>
      <c r="G98" s="123"/>
    </row>
    <row r="99" spans="1:7" x14ac:dyDescent="0.3">
      <c r="A99" s="123"/>
      <c r="B99" s="56"/>
      <c r="C99" s="57"/>
      <c r="D99" s="57"/>
      <c r="E99" s="60">
        <f t="shared" si="4"/>
        <v>0</v>
      </c>
      <c r="F99" s="61" t="e">
        <f t="shared" si="5"/>
        <v>#DIV/0!</v>
      </c>
      <c r="G99" s="123"/>
    </row>
    <row r="100" spans="1:7" x14ac:dyDescent="0.3">
      <c r="A100" s="123"/>
      <c r="B100" s="56"/>
      <c r="C100" s="57"/>
      <c r="D100" s="57"/>
      <c r="E100" s="60">
        <f t="shared" si="4"/>
        <v>0</v>
      </c>
      <c r="F100" s="61" t="e">
        <f t="shared" si="5"/>
        <v>#DIV/0!</v>
      </c>
      <c r="G100" s="123"/>
    </row>
    <row r="101" spans="1:7" x14ac:dyDescent="0.3">
      <c r="A101" s="123"/>
      <c r="B101" s="56"/>
      <c r="C101" s="57"/>
      <c r="D101" s="57"/>
      <c r="E101" s="60">
        <f t="shared" si="4"/>
        <v>0</v>
      </c>
      <c r="F101" s="61" t="e">
        <f t="shared" si="5"/>
        <v>#DIV/0!</v>
      </c>
      <c r="G101" s="123"/>
    </row>
    <row r="102" spans="1:7" ht="17.25" thickBot="1" x14ac:dyDescent="0.35">
      <c r="A102" s="123"/>
      <c r="B102" s="58"/>
      <c r="C102" s="59"/>
      <c r="D102" s="59"/>
      <c r="E102" s="62">
        <f t="shared" si="4"/>
        <v>0</v>
      </c>
      <c r="F102" s="63" t="e">
        <f t="shared" si="5"/>
        <v>#DIV/0!</v>
      </c>
      <c r="G102" s="123"/>
    </row>
    <row r="103" spans="1:7" s="11" customFormat="1" ht="15.75" thickTop="1" x14ac:dyDescent="0.25">
      <c r="A103" s="123"/>
      <c r="B103" s="64"/>
      <c r="C103" s="65">
        <f>SUM(C4:C102)</f>
        <v>0</v>
      </c>
      <c r="D103" s="65">
        <f>SUM(D4:D102)</f>
        <v>0</v>
      </c>
      <c r="E103" s="65">
        <f>SUM(E4:E102)</f>
        <v>0</v>
      </c>
      <c r="F103" s="66" t="e">
        <f t="shared" si="5"/>
        <v>#DIV/0!</v>
      </c>
      <c r="G103" s="123"/>
    </row>
    <row r="104" spans="1:7" ht="7.5" customHeight="1" x14ac:dyDescent="0.3">
      <c r="A104" s="123"/>
      <c r="B104" s="123"/>
      <c r="C104" s="123"/>
      <c r="D104" s="123"/>
      <c r="E104" s="123"/>
      <c r="F104" s="123"/>
      <c r="G104" s="123"/>
    </row>
  </sheetData>
  <mergeCells count="5">
    <mergeCell ref="B2:F2"/>
    <mergeCell ref="A104:G104"/>
    <mergeCell ref="A1:A103"/>
    <mergeCell ref="B1:F1"/>
    <mergeCell ref="G1:G103"/>
  </mergeCells>
  <phoneticPr fontId="28" type="noConversion"/>
  <pageMargins left="0.7" right="0.7" top="0.54" bottom="0.37"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8"/>
  <sheetViews>
    <sheetView topLeftCell="A61" workbookViewId="0">
      <selection activeCell="A3" sqref="A3"/>
    </sheetView>
  </sheetViews>
  <sheetFormatPr defaultRowHeight="15" x14ac:dyDescent="0.25"/>
  <cols>
    <col min="1" max="1" width="9.140625" style="1"/>
    <col min="2" max="2" width="72.85546875" customWidth="1"/>
  </cols>
  <sheetData>
    <row r="2" spans="1:2" s="2" customFormat="1" x14ac:dyDescent="0.25">
      <c r="A2" s="2" t="s">
        <v>6</v>
      </c>
      <c r="B2" s="2" t="s">
        <v>16</v>
      </c>
    </row>
    <row r="3" spans="1:2" ht="21.75" customHeight="1" x14ac:dyDescent="0.25">
      <c r="A3" s="21" t="s">
        <v>17</v>
      </c>
      <c r="B3" s="22"/>
    </row>
    <row r="4" spans="1:2" ht="21.75" customHeight="1" x14ac:dyDescent="0.25">
      <c r="A4" s="23">
        <v>1</v>
      </c>
      <c r="B4" s="24"/>
    </row>
    <row r="5" spans="1:2" ht="21.75" customHeight="1" x14ac:dyDescent="0.25">
      <c r="A5" s="23">
        <v>2</v>
      </c>
      <c r="B5" s="24"/>
    </row>
    <row r="6" spans="1:2" ht="21.75" customHeight="1" x14ac:dyDescent="0.25">
      <c r="A6" s="23">
        <v>3</v>
      </c>
      <c r="B6" s="24"/>
    </row>
    <row r="7" spans="1:2" ht="21.75" customHeight="1" x14ac:dyDescent="0.25">
      <c r="A7" s="23">
        <v>4</v>
      </c>
      <c r="B7" s="24"/>
    </row>
    <row r="8" spans="1:2" ht="21.75" customHeight="1" x14ac:dyDescent="0.25">
      <c r="A8" s="23">
        <v>5</v>
      </c>
      <c r="B8" s="24"/>
    </row>
    <row r="9" spans="1:2" ht="21.75" customHeight="1" x14ac:dyDescent="0.25">
      <c r="A9" s="23">
        <v>6</v>
      </c>
      <c r="B9" s="24"/>
    </row>
    <row r="10" spans="1:2" ht="21.75" customHeight="1" x14ac:dyDescent="0.25">
      <c r="A10" s="23">
        <v>7</v>
      </c>
      <c r="B10" s="24"/>
    </row>
    <row r="11" spans="1:2" ht="21.75" customHeight="1" x14ac:dyDescent="0.25">
      <c r="A11" s="23">
        <v>8</v>
      </c>
      <c r="B11" s="24"/>
    </row>
    <row r="12" spans="1:2" ht="21.75" customHeight="1" x14ac:dyDescent="0.25">
      <c r="A12" s="23">
        <v>9</v>
      </c>
      <c r="B12" s="24"/>
    </row>
    <row r="13" spans="1:2" ht="21.75" customHeight="1" x14ac:dyDescent="0.25">
      <c r="A13" s="23">
        <v>10</v>
      </c>
      <c r="B13" s="24"/>
    </row>
    <row r="14" spans="1:2" ht="21.75" customHeight="1" x14ac:dyDescent="0.25">
      <c r="A14" s="23">
        <v>11</v>
      </c>
      <c r="B14" s="24"/>
    </row>
    <row r="15" spans="1:2" ht="21.75" customHeight="1" x14ac:dyDescent="0.25">
      <c r="A15" s="23">
        <v>12</v>
      </c>
      <c r="B15" s="24"/>
    </row>
    <row r="16" spans="1:2" ht="21.75" customHeight="1" x14ac:dyDescent="0.25">
      <c r="A16" s="23">
        <v>13</v>
      </c>
      <c r="B16" s="24"/>
    </row>
    <row r="17" spans="1:2" ht="21.75" customHeight="1" x14ac:dyDescent="0.25">
      <c r="A17" s="23">
        <v>14</v>
      </c>
      <c r="B17" s="24"/>
    </row>
    <row r="18" spans="1:2" ht="21.75" customHeight="1" x14ac:dyDescent="0.25">
      <c r="A18" s="23">
        <v>15</v>
      </c>
      <c r="B18" s="24"/>
    </row>
    <row r="19" spans="1:2" ht="21.75" customHeight="1" x14ac:dyDescent="0.25">
      <c r="A19" s="23">
        <v>16</v>
      </c>
      <c r="B19" s="24"/>
    </row>
    <row r="20" spans="1:2" ht="21.75" customHeight="1" x14ac:dyDescent="0.25">
      <c r="A20" s="23">
        <v>17</v>
      </c>
      <c r="B20" s="24"/>
    </row>
    <row r="21" spans="1:2" ht="21.75" customHeight="1" x14ac:dyDescent="0.25">
      <c r="A21" s="23">
        <v>18</v>
      </c>
      <c r="B21" s="24"/>
    </row>
    <row r="22" spans="1:2" ht="21.75" customHeight="1" x14ac:dyDescent="0.25">
      <c r="A22" s="23">
        <v>19</v>
      </c>
      <c r="B22" s="24"/>
    </row>
    <row r="23" spans="1:2" ht="21.75" customHeight="1" x14ac:dyDescent="0.25">
      <c r="A23" s="23">
        <v>20</v>
      </c>
      <c r="B23" s="24"/>
    </row>
    <row r="24" spans="1:2" ht="21.75" customHeight="1" x14ac:dyDescent="0.25">
      <c r="A24" s="23">
        <v>21</v>
      </c>
      <c r="B24" s="24"/>
    </row>
    <row r="25" spans="1:2" ht="21.75" customHeight="1" x14ac:dyDescent="0.25">
      <c r="A25" s="23">
        <v>22</v>
      </c>
      <c r="B25" s="24"/>
    </row>
    <row r="26" spans="1:2" ht="21.75" customHeight="1" x14ac:dyDescent="0.25">
      <c r="A26" s="23">
        <v>23</v>
      </c>
      <c r="B26" s="24"/>
    </row>
    <row r="27" spans="1:2" ht="21.75" customHeight="1" x14ac:dyDescent="0.25">
      <c r="A27" s="23">
        <v>24</v>
      </c>
      <c r="B27" s="24"/>
    </row>
    <row r="28" spans="1:2" ht="21.75" customHeight="1" x14ac:dyDescent="0.25">
      <c r="A28" s="23">
        <v>25</v>
      </c>
      <c r="B28" s="24"/>
    </row>
  </sheetData>
  <phoneticPr fontId="28"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45"/>
  <sheetViews>
    <sheetView workbookViewId="0">
      <selection activeCell="C46" sqref="C46"/>
    </sheetView>
  </sheetViews>
  <sheetFormatPr defaultRowHeight="15" x14ac:dyDescent="0.25"/>
  <cols>
    <col min="1" max="1" width="3.42578125" style="15" customWidth="1"/>
    <col min="2" max="2" width="7.42578125" style="15" customWidth="1"/>
    <col min="3" max="3" width="98.140625" style="15" customWidth="1"/>
    <col min="4" max="16384" width="9.140625" style="15"/>
  </cols>
  <sheetData>
    <row r="1" spans="2:3" ht="18.75" x14ac:dyDescent="0.3">
      <c r="C1" s="73" t="s">
        <v>44</v>
      </c>
    </row>
    <row r="3" spans="2:3" ht="15.75" x14ac:dyDescent="0.25">
      <c r="C3" s="16" t="s">
        <v>40</v>
      </c>
    </row>
    <row r="4" spans="2:3" x14ac:dyDescent="0.25">
      <c r="C4" s="15" t="s">
        <v>39</v>
      </c>
    </row>
    <row r="5" spans="2:3" x14ac:dyDescent="0.25">
      <c r="C5" s="18" t="s">
        <v>38</v>
      </c>
    </row>
    <row r="6" spans="2:3" x14ac:dyDescent="0.25">
      <c r="C6" s="18" t="s">
        <v>81</v>
      </c>
    </row>
    <row r="7" spans="2:3" x14ac:dyDescent="0.25">
      <c r="C7" s="18" t="s">
        <v>54</v>
      </c>
    </row>
    <row r="8" spans="2:3" ht="45" x14ac:dyDescent="0.25">
      <c r="C8" s="18" t="s">
        <v>37</v>
      </c>
    </row>
    <row r="9" spans="2:3" ht="30" x14ac:dyDescent="0.25">
      <c r="C9" s="18" t="s">
        <v>36</v>
      </c>
    </row>
    <row r="10" spans="2:3" x14ac:dyDescent="0.25">
      <c r="C10" s="18" t="s">
        <v>35</v>
      </c>
    </row>
    <row r="11" spans="2:3" ht="24.75" customHeight="1" x14ac:dyDescent="0.25"/>
    <row r="12" spans="2:3" ht="16.5" thickBot="1" x14ac:dyDescent="0.3">
      <c r="C12" s="16" t="s">
        <v>34</v>
      </c>
    </row>
    <row r="13" spans="2:3" ht="30" x14ac:dyDescent="0.25">
      <c r="B13" s="142" t="s">
        <v>33</v>
      </c>
      <c r="C13" s="76" t="s">
        <v>55</v>
      </c>
    </row>
    <row r="14" spans="2:3" ht="7.5" customHeight="1" x14ac:dyDescent="0.25">
      <c r="B14" s="143"/>
      <c r="C14" s="74"/>
    </row>
    <row r="15" spans="2:3" x14ac:dyDescent="0.25">
      <c r="B15" s="143"/>
      <c r="C15" s="80" t="s">
        <v>74</v>
      </c>
    </row>
    <row r="16" spans="2:3" ht="15.75" x14ac:dyDescent="0.25">
      <c r="B16" s="143"/>
      <c r="C16" s="74" t="s">
        <v>63</v>
      </c>
    </row>
    <row r="17" spans="2:3" ht="15.75" x14ac:dyDescent="0.25">
      <c r="B17" s="143"/>
      <c r="C17" s="74" t="s">
        <v>64</v>
      </c>
    </row>
    <row r="18" spans="2:3" ht="30.75" x14ac:dyDescent="0.25">
      <c r="B18" s="143"/>
      <c r="C18" s="74" t="s">
        <v>65</v>
      </c>
    </row>
    <row r="19" spans="2:3" ht="45.75" x14ac:dyDescent="0.25">
      <c r="B19" s="143"/>
      <c r="C19" s="74" t="s">
        <v>66</v>
      </c>
    </row>
    <row r="20" spans="2:3" ht="30.75" x14ac:dyDescent="0.25">
      <c r="B20" s="143"/>
      <c r="C20" s="74" t="s">
        <v>67</v>
      </c>
    </row>
    <row r="21" spans="2:3" ht="60.75" x14ac:dyDescent="0.25">
      <c r="B21" s="143"/>
      <c r="C21" s="74" t="s">
        <v>82</v>
      </c>
    </row>
    <row r="22" spans="2:3" ht="7.5" customHeight="1" x14ac:dyDescent="0.25">
      <c r="B22" s="143"/>
      <c r="C22" s="74"/>
    </row>
    <row r="23" spans="2:3" x14ac:dyDescent="0.25">
      <c r="B23" s="143"/>
      <c r="C23" s="80" t="s">
        <v>32</v>
      </c>
    </row>
    <row r="24" spans="2:3" ht="47.25" customHeight="1" x14ac:dyDescent="0.25">
      <c r="B24" s="143"/>
      <c r="C24" s="74" t="s">
        <v>83</v>
      </c>
    </row>
    <row r="25" spans="2:3" ht="15.75" x14ac:dyDescent="0.25">
      <c r="B25" s="143"/>
      <c r="C25" s="74" t="s">
        <v>68</v>
      </c>
    </row>
    <row r="26" spans="2:3" ht="45.75" x14ac:dyDescent="0.25">
      <c r="B26" s="143"/>
      <c r="C26" s="74" t="s">
        <v>84</v>
      </c>
    </row>
    <row r="27" spans="2:3" ht="30.75" x14ac:dyDescent="0.25">
      <c r="B27" s="143"/>
      <c r="C27" s="74" t="s">
        <v>69</v>
      </c>
    </row>
    <row r="28" spans="2:3" ht="30.75" x14ac:dyDescent="0.25">
      <c r="B28" s="143"/>
      <c r="C28" s="74" t="s">
        <v>85</v>
      </c>
    </row>
    <row r="29" spans="2:3" ht="45.75" x14ac:dyDescent="0.25">
      <c r="B29" s="143"/>
      <c r="C29" s="74" t="s">
        <v>70</v>
      </c>
    </row>
    <row r="30" spans="2:3" ht="45" x14ac:dyDescent="0.25">
      <c r="B30" s="143"/>
      <c r="C30" s="75" t="s">
        <v>59</v>
      </c>
    </row>
    <row r="31" spans="2:3" ht="45.75" x14ac:dyDescent="0.25">
      <c r="B31" s="143"/>
      <c r="C31" s="74" t="s">
        <v>71</v>
      </c>
    </row>
    <row r="32" spans="2:3" ht="32.25" customHeight="1" x14ac:dyDescent="0.25">
      <c r="B32" s="143"/>
      <c r="C32" s="78" t="s">
        <v>72</v>
      </c>
    </row>
    <row r="33" spans="2:3" ht="46.5" thickBot="1" x14ac:dyDescent="0.3">
      <c r="B33" s="144"/>
      <c r="C33" s="79" t="s">
        <v>73</v>
      </c>
    </row>
    <row r="34" spans="2:3" ht="24" customHeight="1" thickBot="1" x14ac:dyDescent="0.3"/>
    <row r="35" spans="2:3" ht="110.25" thickBot="1" x14ac:dyDescent="0.3">
      <c r="B35" s="77" t="s">
        <v>60</v>
      </c>
      <c r="C35" s="81" t="s">
        <v>48</v>
      </c>
    </row>
    <row r="36" spans="2:3" ht="24" customHeight="1" thickBot="1" x14ac:dyDescent="0.3"/>
    <row r="37" spans="2:3" ht="93" thickBot="1" x14ac:dyDescent="0.3">
      <c r="B37" s="77" t="s">
        <v>61</v>
      </c>
      <c r="C37" s="81" t="s">
        <v>31</v>
      </c>
    </row>
    <row r="38" spans="2:3" ht="24.75" customHeight="1" thickBot="1" x14ac:dyDescent="0.3"/>
    <row r="39" spans="2:3" ht="88.5" thickBot="1" x14ac:dyDescent="0.3">
      <c r="B39" s="77" t="s">
        <v>62</v>
      </c>
      <c r="C39" s="81" t="s">
        <v>43</v>
      </c>
    </row>
    <row r="42" spans="2:3" x14ac:dyDescent="0.25">
      <c r="C42" s="17" t="s">
        <v>41</v>
      </c>
    </row>
    <row r="43" spans="2:3" ht="30" x14ac:dyDescent="0.25">
      <c r="C43" s="15" t="s">
        <v>42</v>
      </c>
    </row>
    <row r="44" spans="2:3" ht="45" x14ac:dyDescent="0.25">
      <c r="C44" s="15" t="s">
        <v>45</v>
      </c>
    </row>
    <row r="45" spans="2:3" ht="30" x14ac:dyDescent="0.25">
      <c r="C45" s="15" t="s">
        <v>86</v>
      </c>
    </row>
  </sheetData>
  <mergeCells count="1">
    <mergeCell ref="B13:B33"/>
  </mergeCells>
  <phoneticPr fontId="28" type="noConversion"/>
  <pageMargins left="0.7" right="0.7" top="0.48" bottom="0.33" header="0.3" footer="0.3"/>
  <pageSetup scale="82"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Store #1</vt:lpstr>
      <vt:lpstr>Store #2</vt:lpstr>
      <vt:lpstr>Store #3</vt:lpstr>
      <vt:lpstr>Triple Coupons</vt:lpstr>
      <vt:lpstr>YTD Savings</vt:lpstr>
      <vt:lpstr>Store Aisles</vt:lpstr>
      <vt:lpstr>Tutorial</vt:lpstr>
      <vt:lpstr>'Store #2'!YorN</vt:lpstr>
      <vt:lpstr>'Store #3'!YorN</vt:lpstr>
      <vt:lpstr>'Triple Coupons'!YorN</vt:lpstr>
      <vt:lpstr>YorN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dc:creator>
  <cp:lastModifiedBy>Kenneth-Laptop</cp:lastModifiedBy>
  <cp:lastPrinted>2013-05-28T01:37:35Z</cp:lastPrinted>
  <dcterms:created xsi:type="dcterms:W3CDTF">2011-03-24T18:33:20Z</dcterms:created>
  <dcterms:modified xsi:type="dcterms:W3CDTF">2013-05-28T01:39:18Z</dcterms:modified>
</cp:coreProperties>
</file>